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Ανακεφαλαίωση" sheetId="1" r:id="rId1"/>
    <sheet name="Έσοδα" sheetId="2" r:id="rId2"/>
    <sheet name="Έξοδα" sheetId="3" r:id="rId3"/>
  </sheets>
  <definedNames>
    <definedName name="_xlnm.Print_Area" localSheetId="2">'Έξοδα'!$A$1:$D$332</definedName>
    <definedName name="_xlnm.Print_Area" localSheetId="1">'Έσοδα'!$A$1:$D$182</definedName>
  </definedNames>
  <calcPr fullCalcOnLoad="1"/>
</workbook>
</file>

<file path=xl/sharedStrings.xml><?xml version="1.0" encoding="utf-8"?>
<sst xmlns="http://schemas.openxmlformats.org/spreadsheetml/2006/main" count="874" uniqueCount="731">
  <si>
    <t>ΕΞΟΔΑ</t>
  </si>
  <si>
    <t xml:space="preserve">           </t>
  </si>
  <si>
    <t xml:space="preserve">               </t>
  </si>
  <si>
    <t xml:space="preserve">        </t>
  </si>
  <si>
    <t xml:space="preserve">ΕΣΟΔΑ </t>
  </si>
  <si>
    <t xml:space="preserve">   </t>
  </si>
  <si>
    <t xml:space="preserve">            ΤΕΧΝΙΚΟ    ΕΠΙΜΕΛΗΤΗΡΙΟ    ΕΛΛΑΔΑΣ</t>
  </si>
  <si>
    <t>ΕΣΟΔΑ</t>
  </si>
  <si>
    <t>ΚΑΤΟΝΟΜΑΣΙΑ</t>
  </si>
  <si>
    <t xml:space="preserve">ΠΡΑΓΜΑΤΟΠΟΙΗΘΕΝΤΑ </t>
  </si>
  <si>
    <t xml:space="preserve"> </t>
  </si>
  <si>
    <t>(ΕΥΡΩ)</t>
  </si>
  <si>
    <t>0000</t>
  </si>
  <si>
    <t>ΕΠΙΧΟΡΗΓΗΣΕΙΣ</t>
  </si>
  <si>
    <t>0100</t>
  </si>
  <si>
    <t>Επιχορηγήσεις από τον τακτικό κρατικό προϋπολογισμό</t>
  </si>
  <si>
    <t>0190</t>
  </si>
  <si>
    <t>Επιχορηγήσεις για λοιπούς σκοπούς.</t>
  </si>
  <si>
    <t>0191</t>
  </si>
  <si>
    <t>Επιχορηγήσεις για εκτέλεση ορισμένης δαπάνης</t>
  </si>
  <si>
    <t xml:space="preserve">ΣΥΝΟΛΟ  Κ.Α. 0100             </t>
  </si>
  <si>
    <t xml:space="preserve">ΣΥΝΟΛΟ  Κ.Α. 0000             </t>
  </si>
  <si>
    <t>ΦΟΡΟΙ-ΤΕΛΗ ΚΑΙ ΔΙΚΑΙΩΜΑΤΑ ΥΠΕΡ ΝΠΔΔ</t>
  </si>
  <si>
    <t>Φόροι.</t>
  </si>
  <si>
    <t>Εσοδα από λοιπούς κοινωνικούς πόρους.</t>
  </si>
  <si>
    <t>Ποσοστά από οικοδομές 1/4%o</t>
  </si>
  <si>
    <t xml:space="preserve">ΣΥΝΟΛΟ  Κ.Α. 1100             </t>
  </si>
  <si>
    <t>Εσοδα από Τέλη και Δικαιώματα.</t>
  </si>
  <si>
    <t>Εσοδα από λοιπά Τέλη και Δικαιώματα.</t>
  </si>
  <si>
    <t>1299α</t>
  </si>
  <si>
    <t>Ποσοστά από εργολαβίες 2%o</t>
  </si>
  <si>
    <t>1299β</t>
  </si>
  <si>
    <t>Ποσοστά από αμοιβές μελετών 2%</t>
  </si>
  <si>
    <t xml:space="preserve">1299γ </t>
  </si>
  <si>
    <t>Ποσοστά από αμοιβές επίβλεψης 2%</t>
  </si>
  <si>
    <t xml:space="preserve">ΣΥΝΟΛΟ  Κ.Α. 1200             </t>
  </si>
  <si>
    <t xml:space="preserve">ΣΥΝΟΛΟ  Κ.Α. 1000             </t>
  </si>
  <si>
    <t>ΕΣΟΔΑ ΑΠΟ ΤΗΝ ΕΠΙΧΕΙΡΗΣΙΑΚΗ ΔΡΑΣΤΗΡΙΟΤΗΤΑ ΤΟΥ ΝΠΔΔ</t>
  </si>
  <si>
    <t>Εσοδα από προσφορές υπηρεσιών</t>
  </si>
  <si>
    <t xml:space="preserve">Εσοδα από προσφορά υπηρεσιών εκπαίδευσης </t>
  </si>
  <si>
    <t>Λοιπά έσοδα από προσφορά υπηρεσιών εκπαίδευσης</t>
  </si>
  <si>
    <t xml:space="preserve">ΣΥΝΟΛΟ  Κ.Α. 3100             </t>
  </si>
  <si>
    <t>Εσοδα από προσφορές υπηρεσιών (λοιπά)</t>
  </si>
  <si>
    <t>Εσοδα από προσφορά λοιπών υπηρεσιών</t>
  </si>
  <si>
    <t>Εσοδα από διαφημίσεις</t>
  </si>
  <si>
    <t>3299α</t>
  </si>
  <si>
    <t xml:space="preserve">Εσοδα από προσφορά λοιπών υπηρεσιών </t>
  </si>
  <si>
    <t>3299β</t>
  </si>
  <si>
    <t>Εσοδα από προσφορά λοιπών υπηρεσιών (Υπουργ. Εσωτερικων )</t>
  </si>
  <si>
    <t xml:space="preserve">ΣΥΝΟΛΟ  Κ.Α. 3200             </t>
  </si>
  <si>
    <t>Εσοδα από πώληση αγαθών</t>
  </si>
  <si>
    <t>Εσοδα από πώληση συγγραμμάτων και βιβλίων</t>
  </si>
  <si>
    <t>Εσοδα από πώληση εντύπων και τίτλων</t>
  </si>
  <si>
    <t xml:space="preserve">Εσοδα από πώληση αχρήστου υλικού </t>
  </si>
  <si>
    <t xml:space="preserve">ΣΥΝΟΛΟ  Κ.Α. 3300             </t>
  </si>
  <si>
    <t>Εσοδα από εκμίσθωση κινητής ή ακίνητης περιουσίας.</t>
  </si>
  <si>
    <t>Εσοδα από εκμίσθωση ακίνητης περιουσίας.</t>
  </si>
  <si>
    <t>Εσοδα από εκμίσθωση καταστημάτων γενικά</t>
  </si>
  <si>
    <t>Εσοδα από εκμίσθωση γηπέδων και υπαίθριων εν γένει χώρων.</t>
  </si>
  <si>
    <t xml:space="preserve">Εσοδα από  εκμίσθωση λοιπής ακίνητης περιουσίας. </t>
  </si>
  <si>
    <t xml:space="preserve">ΣΥΝΟΛΟ  Κ.Α. 3400             </t>
  </si>
  <si>
    <t>Πρόσοδοι από κεφάλαια του ΤΕΕ</t>
  </si>
  <si>
    <t>Τόκοι κεφαλαίων.</t>
  </si>
  <si>
    <t>3511α</t>
  </si>
  <si>
    <t>Τόκοι από καταθέσεις στις Τράπεζες κεφαλαίων ΤΕΕ</t>
  </si>
  <si>
    <t>3511β</t>
  </si>
  <si>
    <t xml:space="preserve">ΣΥΝΟΛΟ  Κ.Α. 3500             </t>
  </si>
  <si>
    <t>3900</t>
  </si>
  <si>
    <t>Λοιπά έσοδα από την επιχειρηματική δράση του Ν.Π.Δ.Δ</t>
  </si>
  <si>
    <t>3910</t>
  </si>
  <si>
    <t>Λοιπά έσοδα από την επιχ/τική δραστηριότητα του ΤΕΕ</t>
  </si>
  <si>
    <t>ΣΥΝΟΛΟ  Κ.Α  3900</t>
  </si>
  <si>
    <t xml:space="preserve">ΣΥΝΟΛΟ  Κ.Α. 3000             </t>
  </si>
  <si>
    <t>ΠΡΟΣΑΥΞΗΣΕΙΣ,ΠΡΟΣΤΙΜΑ,ΧΡΗΜ.ΠΟΙΝΕΣ &amp; ΠΑΡΑΒΟΛΑ</t>
  </si>
  <si>
    <t>Πρόστιμα, χρημ.ποινές &amp; παράβολα</t>
  </si>
  <si>
    <t>Πρόστιμα και χρηματικές ποινές</t>
  </si>
  <si>
    <t>Πρόστιμα από ποινές σε βάρος υπαλλήλων</t>
  </si>
  <si>
    <t>Παράβολα</t>
  </si>
  <si>
    <t>Παράβολα εξέτασης από επιτροπές</t>
  </si>
  <si>
    <t>Τίτλος Ευρωμηχανικού</t>
  </si>
  <si>
    <t xml:space="preserve">ΣΥΝΟΛΟ  Κ.Α. 4200             </t>
  </si>
  <si>
    <t xml:space="preserve">ΣΥΝΟΛΟ  Κ.Α. 4000             </t>
  </si>
  <si>
    <t>ΛΟΙΠΑ   ΕΣΟΔΑ</t>
  </si>
  <si>
    <t>Απολήψεις γιά έξοδα που έγιναν.</t>
  </si>
  <si>
    <t>Εσοδα για δαπάνες που έγιναν.</t>
  </si>
  <si>
    <t>Απόληψη εξόδων που έγιναν</t>
  </si>
  <si>
    <t>Απόληψη πληρωμών που έγιναν για λ/σμό τρίτων</t>
  </si>
  <si>
    <t>Απόληψη εξόδων δικαστικών, διαγωνισμών, πλειστηριασμών.κλπ.</t>
  </si>
  <si>
    <t xml:space="preserve">Απόληψη για λοιπές δαπάνες που έγιναν  </t>
  </si>
  <si>
    <t xml:space="preserve">ΣΥΝΟΛΟ  Κ.Α. 5100             </t>
  </si>
  <si>
    <t>Εσοδα υπέρ Δημοσίου και Τρίτων.</t>
  </si>
  <si>
    <t xml:space="preserve">Εσοδα υπέρ Μετοχικών Ταμείων </t>
  </si>
  <si>
    <t xml:space="preserve">Εσοδα υπέρ Μ.Τ.Π.Υ.                                </t>
  </si>
  <si>
    <t>5240</t>
  </si>
  <si>
    <t>Εσοδα υπέρ ΙΚΑ - ΤΣΜΕΔΕ- Ταμ.Νομικών κλπ.</t>
  </si>
  <si>
    <t>5249α</t>
  </si>
  <si>
    <t>Εσοδα υπέρ ΚΥΤ από κρατήσεις υπαλλήλων</t>
  </si>
  <si>
    <t>5249β</t>
  </si>
  <si>
    <t>Εσοδα υπέρ ΚΥΤ από ποινές Πειθ.Συμβ.</t>
  </si>
  <si>
    <t>5249γ</t>
  </si>
  <si>
    <t>Εσοδα υπερ ΤΠΕΔΕ</t>
  </si>
  <si>
    <t xml:space="preserve">Εσοδα υπέρ  I.K.A.                                </t>
  </si>
  <si>
    <t>5243α</t>
  </si>
  <si>
    <t>Εσοδα υπέρ ΤΣΜΕΔΕ από κρατήσεις υπαλ/λων</t>
  </si>
  <si>
    <t>5243β</t>
  </si>
  <si>
    <t>Εσοδα υπέρ ΤΣΜΕΔΕ για αναγν.ιδιωτ.τομέα</t>
  </si>
  <si>
    <t>5252</t>
  </si>
  <si>
    <t>Εσοδα υπέρ Ο.Α.Ε.Δ (1%)</t>
  </si>
  <si>
    <t>Εσοδα υπέρ λοιπων Ταμειων Αρωγης</t>
  </si>
  <si>
    <t>5291α1</t>
  </si>
  <si>
    <t>Από μισθωτές υπηρεσίες (ΣΤ πηγή)</t>
  </si>
  <si>
    <t>5291α2</t>
  </si>
  <si>
    <t>Από ελεύθερα επαγγέλματα  (Ζ πηγή)</t>
  </si>
  <si>
    <t>5291α3</t>
  </si>
  <si>
    <t>Φόρος εργολάβων</t>
  </si>
  <si>
    <t>5291α4</t>
  </si>
  <si>
    <t>Φόρος Γ πηγής</t>
  </si>
  <si>
    <t>5291α5</t>
  </si>
  <si>
    <t>Εσοδα υπέρ Δημοσίου από προμήθειες</t>
  </si>
  <si>
    <t>5291α7</t>
  </si>
  <si>
    <t xml:space="preserve">Νοσοκομειακή περίθαλψη </t>
  </si>
  <si>
    <t>5291β1</t>
  </si>
  <si>
    <t>Χαρτόσημο και ΟΓΑ από εισπράξεις ΤΕΕ</t>
  </si>
  <si>
    <t>Εσοδα υπερ Δημοσίου (2%)</t>
  </si>
  <si>
    <t>5291β4</t>
  </si>
  <si>
    <t xml:space="preserve">Χαρτόσημο από αμοιβές τρίτων </t>
  </si>
  <si>
    <t>5291β5</t>
  </si>
  <si>
    <t>Χαρτόσημο από ενοίκια</t>
  </si>
  <si>
    <t>5292α</t>
  </si>
  <si>
    <t>Αγγελιόσημο από διαφημίσεις υπέρ ΤΣΠΕΑΘ</t>
  </si>
  <si>
    <t>5292β</t>
  </si>
  <si>
    <t>Εισφορες για ΕΔΟΕΑΠ,ΤΣΠΕΑΘ</t>
  </si>
  <si>
    <t>5294α</t>
  </si>
  <si>
    <t>Εσοδα υπέρ φυσικών προσώπων (πραγμ/νες)</t>
  </si>
  <si>
    <t>5294β</t>
  </si>
  <si>
    <t>Εσοδα ΦΠΑ φυσικών προσώπων</t>
  </si>
  <si>
    <t>5296α</t>
  </si>
  <si>
    <t>Εισφορές ειδ.λογ.προσθ.παροχών</t>
  </si>
  <si>
    <t>5296β</t>
  </si>
  <si>
    <t>Εισφορές ειδ. λογ. προσθ.χρόνου ασφάλισης των μηχανικών</t>
  </si>
  <si>
    <t>Εσοδα υπέρ του δημοσίου από ΦΠΑ</t>
  </si>
  <si>
    <t xml:space="preserve">ΣΥΝΟΛΟ  Κ.Α. 5200             </t>
  </si>
  <si>
    <t>Εσοδα από Δωρεές, Κληρονομιές,Κληροδοσίες</t>
  </si>
  <si>
    <t>Εσοδα από Δωρεές,κληρονομιές,κληροδοσίες</t>
  </si>
  <si>
    <t>Προϊόν δωρεάς</t>
  </si>
  <si>
    <t xml:space="preserve">ΣΥΝΟΛΟ  Κ.Α. 5400             </t>
  </si>
  <si>
    <t>Επιστροφές Χρημάτων</t>
  </si>
  <si>
    <t>Επιστροφές ποσών που καταβλήθηκαν χωρίς να οφείλονται</t>
  </si>
  <si>
    <t>5529α</t>
  </si>
  <si>
    <t>Λοιπές επιστροφές ποσών που καταβλήθηκαν χωρίς να οφείλονται</t>
  </si>
  <si>
    <t>5529β</t>
  </si>
  <si>
    <t>Λοιπές επιστροφές</t>
  </si>
  <si>
    <t xml:space="preserve">ΣΥΝΟΛΟ  Κ.Α. 5500             </t>
  </si>
  <si>
    <t>Εσοδα από λοιπές περιπτώσεις.</t>
  </si>
  <si>
    <t>Διάφορα  έσοδα</t>
  </si>
  <si>
    <t>5681α</t>
  </si>
  <si>
    <t>Εσοδα από συνδρομές μελών</t>
  </si>
  <si>
    <t>5681β</t>
  </si>
  <si>
    <t>Εσοδα από συνδρομές εργοληπτών</t>
  </si>
  <si>
    <t>5681γ</t>
  </si>
  <si>
    <t>Εσοδα από συνδρομές Τεχν.Εταιριών</t>
  </si>
  <si>
    <t>Εσοδα από πραγματογνωμοσύνες</t>
  </si>
  <si>
    <t>Εσοδα από ποσά που καταβλήθηκαν σε μας από τρίτους χωρίς να οφείλονται</t>
  </si>
  <si>
    <t>Λοιπά Εσοδα</t>
  </si>
  <si>
    <t>5689α</t>
  </si>
  <si>
    <t>Εσοδα από Συνέδρια</t>
  </si>
  <si>
    <t>5689β</t>
  </si>
  <si>
    <t xml:space="preserve">ΣΥΝΟΛΟ  Κ.Α. 5600             </t>
  </si>
  <si>
    <t xml:space="preserve">ΣΥΝΟΛΟ  Κ.Α. 5000             </t>
  </si>
  <si>
    <t>ΕΣΟΔΑ ΠΑΡΕΛΘΟΝΤΩΝ ΕΤΩΝ</t>
  </si>
  <si>
    <t>Εσοδα από λοιπές περιπτώσεις</t>
  </si>
  <si>
    <t>8660</t>
  </si>
  <si>
    <t xml:space="preserve">Λοιπά Εσοδα </t>
  </si>
  <si>
    <t>8669α</t>
  </si>
  <si>
    <t>Συνδρομές παρελθουσών χρήσεων</t>
  </si>
  <si>
    <t xml:space="preserve">ΣΥΝΟΛΟ  Κ.Α. 8600             </t>
  </si>
  <si>
    <t xml:space="preserve">       </t>
  </si>
  <si>
    <t xml:space="preserve">ΣΥΝΟΛΟ Κ.Α. 8000                                  </t>
  </si>
  <si>
    <t>ΕΣΟΔΑ ΑΠΟ ΕΠΙΧΟΡΗΓΗΣΕΙΣ κ.λ.π.ΓΙΑ ΕΠΕΝΔΥΣΕΙΣ</t>
  </si>
  <si>
    <t>9300</t>
  </si>
  <si>
    <t>Επιχορηγησεις απο Προυπολογισμο Δ.Ε για επενδυσεις</t>
  </si>
  <si>
    <t>9319α</t>
  </si>
  <si>
    <t>Προγραμματα απο Ευρωπαικη Ενωση</t>
  </si>
  <si>
    <t>9319β</t>
  </si>
  <si>
    <t>Προγραμματα SEAP-PLUS</t>
  </si>
  <si>
    <t>9319γ</t>
  </si>
  <si>
    <t>Επιχορηγηση απο Κοινωνια της Πληροφοριας</t>
  </si>
  <si>
    <t xml:space="preserve">ΣΥΝΟΛΟ  Κ.Α. 9500             </t>
  </si>
  <si>
    <t xml:space="preserve">ΣΥΝΟΛΟ Κ.Α. 9000                                  </t>
  </si>
  <si>
    <t xml:space="preserve">ΣΥΝΟΛΟ ΕΣΟΔΩΝ  </t>
  </si>
  <si>
    <t xml:space="preserve">Ε Ξ Ο Δ Α </t>
  </si>
  <si>
    <t>ΠΛΗΡΩΜΕΣ ΓΙΑ ΥΠΗΡΕΣΙΕΣ</t>
  </si>
  <si>
    <t>0200</t>
  </si>
  <si>
    <t>Αμοιβές υπαλλήλων, υπηρετών και εργατών.</t>
  </si>
  <si>
    <t>0210</t>
  </si>
  <si>
    <t>Αποδοχές υπαλλήλων.</t>
  </si>
  <si>
    <t>0211</t>
  </si>
  <si>
    <t>Βασικός μισθός τακτικών υπαλλήλων</t>
  </si>
  <si>
    <t>0212</t>
  </si>
  <si>
    <t>Βασικός μισθός εκτάκτων υπαλλήλων</t>
  </si>
  <si>
    <t>0220</t>
  </si>
  <si>
    <t>Γενικά τακτικά επιδόματα</t>
  </si>
  <si>
    <t>0224α</t>
  </si>
  <si>
    <t>Επίδομα οικογενειακών βαρών μονιμων υπαλληλων</t>
  </si>
  <si>
    <t>0224β</t>
  </si>
  <si>
    <t>Επίδομα οικογενειακών βαρών εκτακτων υπαλληλων</t>
  </si>
  <si>
    <t>0238</t>
  </si>
  <si>
    <t>Επιδομα θεσης αρθ.12 Ν.1586/86</t>
  </si>
  <si>
    <t>0240</t>
  </si>
  <si>
    <t>Ειδικά τακτικά επιδόματα υπαλλήλων</t>
  </si>
  <si>
    <t>0245α</t>
  </si>
  <si>
    <t>0245β</t>
  </si>
  <si>
    <t>Εξοδα παραστάσεως (Προέδρου Αντ/πείας ΤΕΕ)</t>
  </si>
  <si>
    <t>0245γ</t>
  </si>
  <si>
    <t>Εξοδα παραστάσεως (Γεν. Γραμματέα ΤΕΕ )</t>
  </si>
  <si>
    <t>0260</t>
  </si>
  <si>
    <t>Πρόσθετες Παροχές Υπαλλήλων και Εργατών</t>
  </si>
  <si>
    <t>0261</t>
  </si>
  <si>
    <t>Αποζημίωση γιά υπερωριακή εργασία</t>
  </si>
  <si>
    <t>Αποζημίωση για συμμετοχή σε συμβούλια ή επιτροπές</t>
  </si>
  <si>
    <t>0268</t>
  </si>
  <si>
    <t>Αποζημίωση μελών, γραμματέων και λοιπού βοηθητικού προσωπικού</t>
  </si>
  <si>
    <t>0280</t>
  </si>
  <si>
    <t>Διάφορες αποζημιώσεις</t>
  </si>
  <si>
    <t>0289</t>
  </si>
  <si>
    <t>Διάφορες αποζημιώσεις αδικηθέντων</t>
  </si>
  <si>
    <t>ΣΥΝΟΛΟ   Κ.Α.  0200</t>
  </si>
  <si>
    <t>0400</t>
  </si>
  <si>
    <t>Αμοιβές όσων εκτελούν ειδικές υπηρεσίες</t>
  </si>
  <si>
    <t>0410</t>
  </si>
  <si>
    <t>0411α</t>
  </si>
  <si>
    <t>Αμοιβές Νομικών που εκτελούν ειδικές υπηρεσίες μέ τήν ιδιότητα Δικηγόρων</t>
  </si>
  <si>
    <t>0411β</t>
  </si>
  <si>
    <t>Με την ιδιότητα ελεύθερου επαγγελματία</t>
  </si>
  <si>
    <t>0415</t>
  </si>
  <si>
    <t>Αμοιβές συγγραφέων και συντακτών</t>
  </si>
  <si>
    <t>0417</t>
  </si>
  <si>
    <t>Αμοιβές μεταφραστών που εκτελούν ειδικές υπηρεσίες</t>
  </si>
  <si>
    <t>0420</t>
  </si>
  <si>
    <t>Με κάθε άλλη ιδιότητα φυσικού προσώπου</t>
  </si>
  <si>
    <t>0429</t>
  </si>
  <si>
    <t>Λοιπές αμοιβές φυσικών προσώπων εκτελούντων ειδικές υπηρεσίες.</t>
  </si>
  <si>
    <t>0431</t>
  </si>
  <si>
    <t>Αμοιβές και προμήθειες Τραπεζών.</t>
  </si>
  <si>
    <t>0433</t>
  </si>
  <si>
    <t>Αμοιβές Ν. Π. ή Οργανισμών γιά τη Μηχ/κή επεξεργασία στοιχείων</t>
  </si>
  <si>
    <t>0439</t>
  </si>
  <si>
    <t>Λοιπές Αμοιβές Νομικών Προσώπων που εκτελούν ειδικές υπηρεσίες.</t>
  </si>
  <si>
    <t>ΣΥΝΟΛΟ   Κ.Α.  0400</t>
  </si>
  <si>
    <t>0500</t>
  </si>
  <si>
    <t>Συμμετοχή του ΤΕΕ στη Κοινωνική Πρόνοια,Ασφάλιση,Εκπαίδευση και</t>
  </si>
  <si>
    <t>Υγεία των υπαλλήλων, των συνταξιούχων και των οικογενειών τους.</t>
  </si>
  <si>
    <t>0550</t>
  </si>
  <si>
    <t>Εργοδοτικές εισφορές για κοινωνική ασφάλιση</t>
  </si>
  <si>
    <t>0551α</t>
  </si>
  <si>
    <t xml:space="preserve">Εισφορές στο ΙΚΑ από την μισθοδοσία προσωπικού </t>
  </si>
  <si>
    <t>0552α</t>
  </si>
  <si>
    <t>Εισφορές στο ΤΣΜΕΔΕ απο την μισθοδοσία προσωπικού</t>
  </si>
  <si>
    <t>0552β</t>
  </si>
  <si>
    <t>Εισφορές στο ΚΥΤ από την μισθοδοσία προσωπικού</t>
  </si>
  <si>
    <t>0552γ</t>
  </si>
  <si>
    <t>Εισφορές στο  Τ.Σ.Π.Ε.Α.Θ</t>
  </si>
  <si>
    <t>0559</t>
  </si>
  <si>
    <t>Εισφορές στο Ταμείο Νομικών</t>
  </si>
  <si>
    <t>0540</t>
  </si>
  <si>
    <t>Δαπάνες εκπαίδευσης</t>
  </si>
  <si>
    <t>0542</t>
  </si>
  <si>
    <t>Δαπάνες λειτουργίας ειδικών σχολών και σεμιναρίων</t>
  </si>
  <si>
    <t>0549</t>
  </si>
  <si>
    <t>Λοιπές δαπάνες εκπαίδευσης</t>
  </si>
  <si>
    <t>ΣΥΝΟΛΟ   Κ.Α.  0500</t>
  </si>
  <si>
    <t>0600</t>
  </si>
  <si>
    <t>Ασφαλιστικές παροχές</t>
  </si>
  <si>
    <t>0630</t>
  </si>
  <si>
    <t>Παροχές Πρόνοιας</t>
  </si>
  <si>
    <t>0631</t>
  </si>
  <si>
    <t>Βοηθήματα εφάπαξ τακτικών υπαλλήλων</t>
  </si>
  <si>
    <t>0638</t>
  </si>
  <si>
    <t>Αποζημιώσεις απολυομένων εκτάκτων υπαλλήλων</t>
  </si>
  <si>
    <t>ΣΥΝΟΛΟ   Κ.Α.  0600</t>
  </si>
  <si>
    <t>0700</t>
  </si>
  <si>
    <t>Πληρωμές για μετακίνηση υπαλλήλων ή μη</t>
  </si>
  <si>
    <t>0710</t>
  </si>
  <si>
    <t>Οδοιπορικά έξοδα για μετακίνηση υπαλλήλων στην ημεδαπή</t>
  </si>
  <si>
    <t>0711</t>
  </si>
  <si>
    <t>Οδοιπορικά έξοδα μετακίνησης γιά εκτέλεση υπηρεσίας στην ημεδαπή</t>
  </si>
  <si>
    <t>υπαλλήλων ΤΕΕ</t>
  </si>
  <si>
    <t>0712</t>
  </si>
  <si>
    <t>Εξοδα κίνησης υπαλλήλων που μετακινούνται εντός έδρας γιά εκτέλεση</t>
  </si>
  <si>
    <t>υπηρεσίας.(οδοιπορικά)</t>
  </si>
  <si>
    <t>0720</t>
  </si>
  <si>
    <t>Ημερήσια αποζημίωση για μετακίνηση υπαλλήλων στην ημεδαπή</t>
  </si>
  <si>
    <t>0721</t>
  </si>
  <si>
    <t>Ημερήσια αποζημίωση μετακ. για εκτέλεση υπηρεσίας στην ημεδαπή υπαλληλ.</t>
  </si>
  <si>
    <t>0730</t>
  </si>
  <si>
    <t>Πληρωμές για αποστολή ή μετακίνηση υπαλλήλων στην αλλοδαπή</t>
  </si>
  <si>
    <t>0731</t>
  </si>
  <si>
    <t>Οδοιπορικά εξοδα μετακίνησης για εκτέλεση υπηρεσίας υπαλλήλων απ`την</t>
  </si>
  <si>
    <t>ημεδαπή στην αλλοδαπή η και αντίστροφα</t>
  </si>
  <si>
    <t>0732</t>
  </si>
  <si>
    <t>Ημερήσια αποζημίωση μετακίνησης για εκτέλεση υπηρεσίας υπαλλήλων από</t>
  </si>
  <si>
    <t>την ημεδαπή στην αλλοδαπή η και αντίστροφα</t>
  </si>
  <si>
    <t>0770</t>
  </si>
  <si>
    <t>Πληρωμές για μετακίνηση στην ημεδαπή προσώπων που δεν έχουν</t>
  </si>
  <si>
    <t>την υπαλληλική ιδιότητα</t>
  </si>
  <si>
    <t>0771</t>
  </si>
  <si>
    <t xml:space="preserve">προσώπων που δεν έχουν υπαλληλική ιδιότητα. </t>
  </si>
  <si>
    <t>0772</t>
  </si>
  <si>
    <t xml:space="preserve">Ημερήσια αποζημίωση μετακίνησης για εκτέλεση υπηρεσίας στην ημεδαπή </t>
  </si>
  <si>
    <t>0780</t>
  </si>
  <si>
    <t>Πληρωμές για αποστολή η μετακίνηση στην αλλοδαπή προσώπων</t>
  </si>
  <si>
    <t>που δεν έχουν υπαλληλική ιδιότητα</t>
  </si>
  <si>
    <t>0781</t>
  </si>
  <si>
    <t>Οδοιπορικά έξοδα για αποστολή στην αλλοδαπή η μετάκληση από την αλλο-</t>
  </si>
  <si>
    <t>δαπή προσώπων που δεν εχουν την υπαλληλική ιδιότητα</t>
  </si>
  <si>
    <t>0782</t>
  </si>
  <si>
    <t>Ημερήσια αποζημίωση για αποστολή στην αλλοδαπή η μετάκληση απο την</t>
  </si>
  <si>
    <t>αλλοδαπή προσώπων που δεν έχουν την υπαλληλική ιδιότητα</t>
  </si>
  <si>
    <t>ΣΥΝΟΛΟ   Κ.Α.  0700</t>
  </si>
  <si>
    <t>0800</t>
  </si>
  <si>
    <t>Πληρωμές για μη προσωπικές υπηρεσίες</t>
  </si>
  <si>
    <t>0810</t>
  </si>
  <si>
    <t>Μισθώματα</t>
  </si>
  <si>
    <t>0813</t>
  </si>
  <si>
    <t>Ενοίκια κτιρίων και έξοδα κοινοχρήστων .</t>
  </si>
  <si>
    <t>0815</t>
  </si>
  <si>
    <t>Μισθώματα μεταφορικών μέσων</t>
  </si>
  <si>
    <t>0817</t>
  </si>
  <si>
    <t>Μισθώματα μηχανικού και λοιπού εξοπλισμού</t>
  </si>
  <si>
    <t>0820</t>
  </si>
  <si>
    <t>Μεταφορές προσώπων και αγαθών</t>
  </si>
  <si>
    <t>0829</t>
  </si>
  <si>
    <t>Λοιπές μεταφορές.</t>
  </si>
  <si>
    <t>0830</t>
  </si>
  <si>
    <t>Επικοινωνίες</t>
  </si>
  <si>
    <t>0831</t>
  </si>
  <si>
    <t>Ταχυδρομικά τέλη.</t>
  </si>
  <si>
    <t>0832</t>
  </si>
  <si>
    <t>Τηλεφωνικά και τηλεγραφικά τέλη εσωτερικού.</t>
  </si>
  <si>
    <t>0834</t>
  </si>
  <si>
    <t>Εξοδα τηλεπικοινωνιακών εγκαταστάσεων.</t>
  </si>
  <si>
    <t>0840</t>
  </si>
  <si>
    <t>Υδρευση, Φωτισμός και Καθαριότητα</t>
  </si>
  <si>
    <t>0841</t>
  </si>
  <si>
    <t>Υδρευση</t>
  </si>
  <si>
    <t>0842</t>
  </si>
  <si>
    <t xml:space="preserve">Φωτισμός </t>
  </si>
  <si>
    <t>0845</t>
  </si>
  <si>
    <t>Δαπάνες καθαρισμού γραφείων.</t>
  </si>
  <si>
    <t>0850</t>
  </si>
  <si>
    <t>Δημόσιες Σχέσεις</t>
  </si>
  <si>
    <t>0851</t>
  </si>
  <si>
    <t>Διαφημίσεις και δημοσιεύσεις</t>
  </si>
  <si>
    <t>0853α</t>
  </si>
  <si>
    <t>Δαπάνες εκθέσεων στην ημεδαπή</t>
  </si>
  <si>
    <t>0854</t>
  </si>
  <si>
    <t>Δαπάνες εκθέσεων στην αλλοδαπή</t>
  </si>
  <si>
    <t>0855</t>
  </si>
  <si>
    <t>Επιδείξεις,γιορτές και λοιπά θεάματα</t>
  </si>
  <si>
    <t>0856</t>
  </si>
  <si>
    <t>Φιλοξενίες δεξιώσεις</t>
  </si>
  <si>
    <t>0857</t>
  </si>
  <si>
    <t>Οργάνωση συνεδρίων, συμμετοχή σε συνέδρια.</t>
  </si>
  <si>
    <t>0859</t>
  </si>
  <si>
    <t>Λοιπές δαπάνες δημοσίων σχέσεων.</t>
  </si>
  <si>
    <t>0860</t>
  </si>
  <si>
    <t>Συντήρηση και επισκευή μονίμων εγκαταστάσεων</t>
  </si>
  <si>
    <t>0863</t>
  </si>
  <si>
    <t>Συντήρηση και επισκευή κτιρίων.</t>
  </si>
  <si>
    <t>0880</t>
  </si>
  <si>
    <t>Συντήρηση και επισκευή μηχανικού και λοιπού εξοπλισμού</t>
  </si>
  <si>
    <t>0881</t>
  </si>
  <si>
    <t>Συντήρηση και επισκευή μεταφορικών μέσων ξηράς</t>
  </si>
  <si>
    <t>0887</t>
  </si>
  <si>
    <t>Συντήρηση και επισκευή λοιπών μηχανημάτων.</t>
  </si>
  <si>
    <t>0888</t>
  </si>
  <si>
    <t>Συντήρηση και επισκευή επίπλων και σκευών.</t>
  </si>
  <si>
    <t>0890</t>
  </si>
  <si>
    <t>Λοιπές δαπάνες</t>
  </si>
  <si>
    <t>0891</t>
  </si>
  <si>
    <t>Εκτυπώσεις, εκδόσεις και βιβλιοδετήσεις</t>
  </si>
  <si>
    <t>0892</t>
  </si>
  <si>
    <t>Ασφάλιστρα και φύλακτρα ακινήτων,μεταφορικών μέσων,μηχανικού εξοπλισμού,</t>
  </si>
  <si>
    <t>επίπλων,χρεωγράφων κλπ.</t>
  </si>
  <si>
    <t>0893</t>
  </si>
  <si>
    <t>Εκτέλεση δικαστικών αποφάσεων ή συμβιβαστικών πράξεων.</t>
  </si>
  <si>
    <t>0894</t>
  </si>
  <si>
    <t xml:space="preserve">Δικαστικά έξοδα (περιλαμβάνονται εξοδα πτώχευσης,κατάσχεσης και  </t>
  </si>
  <si>
    <t>συμβολαιογραφικά)</t>
  </si>
  <si>
    <t>0896</t>
  </si>
  <si>
    <t>Επιδόσεις,δημοσιεύσεις,προσκλήσεις κλπ.</t>
  </si>
  <si>
    <t>ΣΥΝΟΛΟ   Κ.Α.  0800</t>
  </si>
  <si>
    <t>0900</t>
  </si>
  <si>
    <t>Φόροι-Τέλη-Εξοδα βεβαίωσης και είσπραξης εσόδων</t>
  </si>
  <si>
    <t>0910</t>
  </si>
  <si>
    <t>Φόροι-τέλη</t>
  </si>
  <si>
    <t>0911α</t>
  </si>
  <si>
    <t>Φόροι διάφοροι.</t>
  </si>
  <si>
    <t>0911β</t>
  </si>
  <si>
    <t>Φόρος εισοδήματος από ακίνητα</t>
  </si>
  <si>
    <t>0912</t>
  </si>
  <si>
    <t>Τέλη</t>
  </si>
  <si>
    <t>0913</t>
  </si>
  <si>
    <t>Φόρος προστιθέμενης αξίας για συμψηφισμό</t>
  </si>
  <si>
    <t>0920</t>
  </si>
  <si>
    <t>Εξοδα βεβαίωσης και είσπραξης</t>
  </si>
  <si>
    <t>0925</t>
  </si>
  <si>
    <t>Ποσοστά εισπρακτόρων γενικά</t>
  </si>
  <si>
    <t>0929</t>
  </si>
  <si>
    <t>Λοιπές δαπάνες ελέγχου και βεβαίωσης που δεν κατονομάζονται ειδικά</t>
  </si>
  <si>
    <t>ΣΥΝΟΛΟ   Κ.Α.  0900</t>
  </si>
  <si>
    <t xml:space="preserve">ΣΥΝΟΛΟ   Κ.Α.  0000             </t>
  </si>
  <si>
    <t>1000</t>
  </si>
  <si>
    <t>ΠΛΗΡΩΜΕΣ ΓΙΑ ΤΗΝ ΠΡΟΜΗΘΕΙΑ ΚΑΤΑΝΑΛΩΤΙΚΩΝ ΑΓΑΘΩΝ</t>
  </si>
  <si>
    <t>1200</t>
  </si>
  <si>
    <t>Εξοπλισμός γραφείων,εργαστηρίων κλπ (εκτός από τη προμήθεια</t>
  </si>
  <si>
    <t>επίπλων και σκευών)</t>
  </si>
  <si>
    <t>1250</t>
  </si>
  <si>
    <t>Προμήθεια βιβλίων και εντύπων γενικά</t>
  </si>
  <si>
    <t>1259</t>
  </si>
  <si>
    <t>Προμήθεια βιβλίων, περιοδικών, εφημερίδων και λοιπών εκδόσεων.</t>
  </si>
  <si>
    <t>1260</t>
  </si>
  <si>
    <t>Προμήθεια γραφικής ύλης και μικροαντικειμένων γραφείου γενικά</t>
  </si>
  <si>
    <t>1261</t>
  </si>
  <si>
    <t>1290</t>
  </si>
  <si>
    <t>Λοιπές προμήθειες εξοπλισμού γραφείων,εργαστηρίων και</t>
  </si>
  <si>
    <t>εκμεταλεύσεων</t>
  </si>
  <si>
    <t>1292</t>
  </si>
  <si>
    <t>Προμήθεια ηλεκτρικών λαμπτήρων.</t>
  </si>
  <si>
    <t>ΣΥΝΟΛΟ   Κ.Α.  1200</t>
  </si>
  <si>
    <t>1300</t>
  </si>
  <si>
    <t>Είδη υγιεινής,καθαριότητας και ευπρεπισμού</t>
  </si>
  <si>
    <t>1380</t>
  </si>
  <si>
    <t>Είδη καθαριότητας και ευπρεπισμού</t>
  </si>
  <si>
    <t>1381</t>
  </si>
  <si>
    <t>Προμήθεια ειδών καθαριότητας και ευπρεπισμού.</t>
  </si>
  <si>
    <t>ΣΥΝΟΛΟ   Κ.Α.  1300</t>
  </si>
  <si>
    <t>1400</t>
  </si>
  <si>
    <t>Προμήθεια ειδών συντήρησης και επισκευής αγαθών διαρκούς χρήσης</t>
  </si>
  <si>
    <t>1420</t>
  </si>
  <si>
    <t>Προμήθεια ειδών συντήρησης και επισκευής μονίμων εγκαταστάσεων</t>
  </si>
  <si>
    <t>1429</t>
  </si>
  <si>
    <t>Προμήθεια ειδών  συντήρησης και επισκευής λοιπών μονίμων εγκαταστάσεων</t>
  </si>
  <si>
    <t>1430</t>
  </si>
  <si>
    <t>Προμήθεια ειδών συντήρησης και επισκευής μηχανικού και λοιπού</t>
  </si>
  <si>
    <t>εξοπλισμού.</t>
  </si>
  <si>
    <t>1431</t>
  </si>
  <si>
    <t>Προμήθεια ειδών συντήρησης μεταφορικών μέσων</t>
  </si>
  <si>
    <t>ΣΥΝΟΛΟ   Κ.Α.  1400</t>
  </si>
  <si>
    <t>1600</t>
  </si>
  <si>
    <t>Προμήθεια καυσίμων και λιπαντικών</t>
  </si>
  <si>
    <t>1610</t>
  </si>
  <si>
    <t>Προμήθεια υγρών,στερεών καυσίμων, υγραερίων, φωταερίων,αερίων</t>
  </si>
  <si>
    <t>1710</t>
  </si>
  <si>
    <t>Προμήθεια υλικού εκτυπώσεων και βιβλιοδετήσεων</t>
  </si>
  <si>
    <t>1719</t>
  </si>
  <si>
    <t>1730</t>
  </si>
  <si>
    <t>Προμήθεια φωτογραφικού και φωτοτυπικού υλικού.</t>
  </si>
  <si>
    <t>1731</t>
  </si>
  <si>
    <t>1770</t>
  </si>
  <si>
    <t>Προμήθεια τηλεπικοινωνιακού υλικού</t>
  </si>
  <si>
    <t>1779</t>
  </si>
  <si>
    <t>Προμήθεια τηλεπ/κού υλικού που δεν κατονομάζονται ειδικά</t>
  </si>
  <si>
    <t>ΣΥΝΟΛΟ   Κ.Α.  1700</t>
  </si>
  <si>
    <t>1800</t>
  </si>
  <si>
    <t>Λοιπές προμήθειες που δεν περιλαμβάνονται στις παραπάνω</t>
  </si>
  <si>
    <t>κατηγορίες.</t>
  </si>
  <si>
    <t>1890</t>
  </si>
  <si>
    <t>Διάφορες προμήθειες</t>
  </si>
  <si>
    <t>1899</t>
  </si>
  <si>
    <t>Διάφορες προμήθειες που δεν κατονομάζονται ειδικά</t>
  </si>
  <si>
    <t>ΣΥΝΟΛΟ   Κ.Α.  1800</t>
  </si>
  <si>
    <t xml:space="preserve">ΣΥΝΟΛΟ   Κ.Α.  1000             </t>
  </si>
  <si>
    <t>2000</t>
  </si>
  <si>
    <t>ΠΛΗΡΩΜΕΣ ΓΙΑ ΜΕΤΑΒΙΒΑΣΗ ΕΙΣΟΔΗΜΑΤΩΝ ΣΕ ΤΡΙΤΟΥΣ</t>
  </si>
  <si>
    <t>2300</t>
  </si>
  <si>
    <t>Επιχορηγήσεις και συνδρομές σε ΝΠΔΔ και  λοιπούς Οργανισμούς</t>
  </si>
  <si>
    <t>2320</t>
  </si>
  <si>
    <t>Επιχορηγήσεις και συνδρομές για δαπάνες διοίκησης και λειτουργίας</t>
  </si>
  <si>
    <t>2329</t>
  </si>
  <si>
    <t>Επιχορηγήσεις για την πληρωμή λοιπών δαπανών-Δαπάνες αρχαιρεσιών για</t>
  </si>
  <si>
    <t>ανάδειξη διοικητικών αρχών</t>
  </si>
  <si>
    <t>ΣΥΝΟΛΟ   Κ.Α.  2300</t>
  </si>
  <si>
    <t>2400</t>
  </si>
  <si>
    <t>Λοιπές επιχορηγήσεις και συνδρομές</t>
  </si>
  <si>
    <t>2490</t>
  </si>
  <si>
    <t>Λοιπές επιχορηγήσεις και συνδρομές για ορισμένους ή μη σκοπούς</t>
  </si>
  <si>
    <t>2499α</t>
  </si>
  <si>
    <t>Επιχορήγηση στη Σιβιτανίδειο Σχολή Τεχνών και Επαγγελμάτων (Ν.Δ 2168/52 )</t>
  </si>
  <si>
    <t>2499β</t>
  </si>
  <si>
    <t>Επιχορήγηση Τμημάτων ΤΕΕ</t>
  </si>
  <si>
    <t>2499γ</t>
  </si>
  <si>
    <t>Επιχορήγηση ΤΣΜΕΔΕ για λ/σμό ΚΥΤ σύμφωνα με το Ν.Δ 4292/53</t>
  </si>
  <si>
    <t>ΣΥΝΟΛΟ   Κ.Α.  2400</t>
  </si>
  <si>
    <t>2500</t>
  </si>
  <si>
    <t>Επιχορηγήσεις και συνδρομές σ' αλλοδαπούς και ημεδαπούς</t>
  </si>
  <si>
    <t>Οργανισμούς Ιδιωτικού Δικαίου</t>
  </si>
  <si>
    <t>2510</t>
  </si>
  <si>
    <t>Επιχορηγήσεις σε ημεδαπούς και αλλοδαπούς οργανισμούς</t>
  </si>
  <si>
    <t>2511</t>
  </si>
  <si>
    <t>Επιχορηγήσεις και συνδρομές σε αλλοδαπούς οργανισμούς</t>
  </si>
  <si>
    <t>2520</t>
  </si>
  <si>
    <t xml:space="preserve">Επιχορηγήσεις και συνδρομές σε ημεδαπούς οργανισμούς ιδιωτικού </t>
  </si>
  <si>
    <t>δικαίου</t>
  </si>
  <si>
    <t>2529</t>
  </si>
  <si>
    <t>Επιχορηγήσειςενισχυσεις και συνδρομές σε λοιπούς  οργανισμούς ιδιωτ.</t>
  </si>
  <si>
    <t>δικαίου εσωτερικου (αρθρο 4παρ.3 του Ν.1486/1984 )</t>
  </si>
  <si>
    <t>ΣΥΝΟΛΟ   Κ.Α.  2500</t>
  </si>
  <si>
    <t>2600</t>
  </si>
  <si>
    <t>Χορηγίες για εθνικούς,κοινωνικούς,εκπαιδευτικούς κλπ συναφείς</t>
  </si>
  <si>
    <t>σκοπούς</t>
  </si>
  <si>
    <t>2630</t>
  </si>
  <si>
    <t>Χορηγίες κοινωνικής πρόνοιας</t>
  </si>
  <si>
    <t>2639</t>
  </si>
  <si>
    <t>Λοιπές χορηγίες Κοινωνικής Πρόνοιας.</t>
  </si>
  <si>
    <t>2640</t>
  </si>
  <si>
    <t>Χορηγίες για εθνικούς και θρησκευτικούς σκοπούς</t>
  </si>
  <si>
    <t>2641</t>
  </si>
  <si>
    <t>2650</t>
  </si>
  <si>
    <t>Χορηγίες για εκπαιδευτικούς σκοπούς</t>
  </si>
  <si>
    <t>2651</t>
  </si>
  <si>
    <t>Βραβεία και βοηθήματα καλής επίδοσης σπουδαστών γενικά</t>
  </si>
  <si>
    <t>ΣΥΝΟΛΟ   Κ.Α.  2600</t>
  </si>
  <si>
    <t xml:space="preserve">ΣΥΝΟΛΟ   Κ.Α.  2000             </t>
  </si>
  <si>
    <t>3000</t>
  </si>
  <si>
    <t>ΠΛΗΡΩΜΕΣ ΑΝΤΙΚΡΥΖΟΜΕΝΕΣ ΑΠΟ ΕΣΟΔΑ ΠΟΥ ΠΡΑΓΜΑΤΟΠΟΙΗΘΗΚΑΝ</t>
  </si>
  <si>
    <t>ΚΑΙ ΘΑ ΠΡΑΓΜΑΤΟΠΟΙΗΘΟΥΝ</t>
  </si>
  <si>
    <t>3100</t>
  </si>
  <si>
    <t>Επιστροφές αχρεωστήτως εισπραχθέντων.</t>
  </si>
  <si>
    <t>3190</t>
  </si>
  <si>
    <t>Επιστροφές από λοιπές περιπτώσεις</t>
  </si>
  <si>
    <t>3199</t>
  </si>
  <si>
    <t>Επιστροφές λοιπών περιπτώσεων που δεν κατονομάζονται ειδικά</t>
  </si>
  <si>
    <t>ΣΥΝΟΛΟ   Κ.Α.  3100</t>
  </si>
  <si>
    <t>3300</t>
  </si>
  <si>
    <t>Αποδόσεις εσόδων που εισπράχθηκαν υπέρ τρίτων</t>
  </si>
  <si>
    <t>3310</t>
  </si>
  <si>
    <t xml:space="preserve">Απόδοση σε μετοχικά ταμεία υπαλλήλων των εισπράξεων που </t>
  </si>
  <si>
    <t>ενεργούνται γι' αυτά</t>
  </si>
  <si>
    <t>3311</t>
  </si>
  <si>
    <t>Απόδοση στο Μ.Τ.Π.Υ των εισπράξεων που έγιναν γι' αυτό.</t>
  </si>
  <si>
    <t>3320</t>
  </si>
  <si>
    <t xml:space="preserve">Απόδοση σε ταμεία πρόνοιας υπαλλήλων  των εισπράξεων που </t>
  </si>
  <si>
    <t>3321</t>
  </si>
  <si>
    <t>Απόδοση στο Τ.Π.Δ.Υ των εισπράξεων που έγιναν γι' αυτό</t>
  </si>
  <si>
    <t>3391α6</t>
  </si>
  <si>
    <t>Απόδοση για λσμο του Δημοσιου (2%)</t>
  </si>
  <si>
    <t>3340</t>
  </si>
  <si>
    <t>Απόδοση στο ΙΚΑ,ΤΣΜΕΔΕ,ΤΣ Νομικών κλπ των εισπράξεων που</t>
  </si>
  <si>
    <t>3341</t>
  </si>
  <si>
    <t>Αποδοση στο ΙΚΑ των εισπραξεων που εγιναν γι αυτο</t>
  </si>
  <si>
    <t>3343α</t>
  </si>
  <si>
    <t>Απόδοση στο ΤΣΜΕΔΕ των εισπράξεων που έγιναν γι' αυτό.</t>
  </si>
  <si>
    <t>3343β</t>
  </si>
  <si>
    <t>Απόδοση στο ΤΣΜΕΔΕ των εισπρ. που έγιναν γι'αυτό για την αναγν.ιδ.τομεα</t>
  </si>
  <si>
    <t>3349α</t>
  </si>
  <si>
    <t>Αποδοση στο ΚΥΤ απο εισφορες υπαλληλων ΤΕΕ</t>
  </si>
  <si>
    <t>3349β</t>
  </si>
  <si>
    <t>Αποδοση στο ΚΥΤ απο ποινες πειθ.συμβ.μελων ΤΕΕ</t>
  </si>
  <si>
    <t>3349γ</t>
  </si>
  <si>
    <t>Αποδοση στο ΤΠΕΔΕ των εισπραξεων που εγιναν γι αυτο</t>
  </si>
  <si>
    <t>3360</t>
  </si>
  <si>
    <t>Απόδοση στα ταμεία αρωγής υπαλλήλων  των κρατήσεων που</t>
  </si>
  <si>
    <t>3352</t>
  </si>
  <si>
    <t>Απόδοση στον  Ο.Α.Ε.Δ (1%)</t>
  </si>
  <si>
    <t>3369</t>
  </si>
  <si>
    <t>Αποδοση στα λοιπα Ταμεια Αρωγης</t>
  </si>
  <si>
    <t>3390</t>
  </si>
  <si>
    <t>Απόδοση των εισπράξεων που έγιναν γιά λογ/σμό του Δημοσίου,</t>
  </si>
  <si>
    <t>λοιπών ΝΠΔΔ, οργανισμών και φυσικών προσώπων</t>
  </si>
  <si>
    <t>3391α1</t>
  </si>
  <si>
    <t>Απόδοση φόρου από μισθωτές υπηρεσίες (ΣΤ πηγή )</t>
  </si>
  <si>
    <t>3391α2</t>
  </si>
  <si>
    <t>Απόδοση φόρου ελευθ.επαγ/τών (Ζ πηγή )</t>
  </si>
  <si>
    <t>3391α3</t>
  </si>
  <si>
    <t>Απόδοση φόρου εργολάβων</t>
  </si>
  <si>
    <t>3391α4</t>
  </si>
  <si>
    <t>Απόδοση φόρου Γ πηγής</t>
  </si>
  <si>
    <t>3391α5</t>
  </si>
  <si>
    <t>Απόδοση φόρου από προμήθειες του δημοσίου</t>
  </si>
  <si>
    <t>3391α7</t>
  </si>
  <si>
    <t>Νοσοκομειακή περίθαλψη</t>
  </si>
  <si>
    <t>3391β1</t>
  </si>
  <si>
    <t>Απόδοση του εισπραχθέντος χαρτ.από εισπράξεις γενικά του ΤΕΕ</t>
  </si>
  <si>
    <t>3391β4</t>
  </si>
  <si>
    <t>Απόδοση χατρ.από αμοιβές τρίτων</t>
  </si>
  <si>
    <t>3391β5</t>
  </si>
  <si>
    <t>Απόδοση χαρτ.ενοικίων</t>
  </si>
  <si>
    <t>3392α</t>
  </si>
  <si>
    <t>Απόδοση των εισπρ. που έγιναν για το ΤΣΠΕΑΘ (Αγγελιόσημο απο διαφημισεις)</t>
  </si>
  <si>
    <t>3392β</t>
  </si>
  <si>
    <t>Απόδοση για λογαριασμό ΝΠΔΔ</t>
  </si>
  <si>
    <t>3394α</t>
  </si>
  <si>
    <t>Απόδοση των εισπράξεων που έγιναν για λ/σμό φυσικών προσώπων</t>
  </si>
  <si>
    <t>3394β</t>
  </si>
  <si>
    <t>Απόδοση  ΦΠΑ που εισπράχθηκε για λ/σμό φυσικών προσώπων</t>
  </si>
  <si>
    <t>3396α</t>
  </si>
  <si>
    <t>Απόδοση των εισπράξεων που έγιναν υπέρ των ειδ.λσμών προσθ.παροχών</t>
  </si>
  <si>
    <t>3396β</t>
  </si>
  <si>
    <t xml:space="preserve">Απόδοση  των εισπράξεων που έγιναν υπέρ των ειδ.λ/σμών πρ.χρ.ασφάλισης </t>
  </si>
  <si>
    <t>των μηχανικών</t>
  </si>
  <si>
    <t>3397</t>
  </si>
  <si>
    <t xml:space="preserve">Απόδοση στο δημόσιο του ΦΠΑ </t>
  </si>
  <si>
    <t>3600</t>
  </si>
  <si>
    <t>ΣΥΝΟΛΟ   Κ.Α.  3300</t>
  </si>
  <si>
    <t xml:space="preserve">ΣΥΝΟΛΟ   Κ.Α.  3000             </t>
  </si>
  <si>
    <t>6000</t>
  </si>
  <si>
    <t>ΚΙΝΗΣΗ  ΚΕΦΑΛΑΙΩΝ</t>
  </si>
  <si>
    <t>6100</t>
  </si>
  <si>
    <t>Τοκοι - Χρεωλυσια</t>
  </si>
  <si>
    <t>6111</t>
  </si>
  <si>
    <t>Τοκοι  δανειων εσωτερικου</t>
  </si>
  <si>
    <t>6121</t>
  </si>
  <si>
    <t>Χρεωλυσια δανειων εσωτερικου</t>
  </si>
  <si>
    <t>ΣΥΝΟΛΟ   Κ.Α.  6100</t>
  </si>
  <si>
    <t xml:space="preserve">ΣΥΝΟΛΟ   Κ.Α.  6000             </t>
  </si>
  <si>
    <t>7000</t>
  </si>
  <si>
    <t>ΚΕΦΑΛΑΙΑΚΕΣ  ΔΑΠΑΝΕΣ</t>
  </si>
  <si>
    <t>7100</t>
  </si>
  <si>
    <t>Προμήθεια αγαθών διαρκούς χρήσης</t>
  </si>
  <si>
    <t>7110</t>
  </si>
  <si>
    <t>Προμήθεια επίπλων και ηλεκτρικών συσκευών</t>
  </si>
  <si>
    <t>7111</t>
  </si>
  <si>
    <t>Προμήθεια επίπλων.</t>
  </si>
  <si>
    <t>7112</t>
  </si>
  <si>
    <t>Προμήθεια ηλεκτρικών συσκευών και μηχανημάτων κλιματισμού γραφείων</t>
  </si>
  <si>
    <t>7120</t>
  </si>
  <si>
    <t>Προμήθεια μηχανικού εξοπλισμού υπηρεσιών</t>
  </si>
  <si>
    <t>7123</t>
  </si>
  <si>
    <t>Προμήθεια Η/Υ και βοηθητικών Μηχανών.</t>
  </si>
  <si>
    <t>7124</t>
  </si>
  <si>
    <t>Προμήθεια φωτοτυπικών μηχανημάτων.</t>
  </si>
  <si>
    <t>7127</t>
  </si>
  <si>
    <t>Προμήθεια μηχανημάτων εκτός μηχανών γραφείου- πυρόσβεση κλπ.</t>
  </si>
  <si>
    <t>7129</t>
  </si>
  <si>
    <t>Προμήθεια λοιπών μηχανών γραφείου.</t>
  </si>
  <si>
    <t>ΣΥΝΟΛΟ   Κ.Α.  7100</t>
  </si>
  <si>
    <t xml:space="preserve">ΣΥΝΟΛΟ   Κ.Α.  7000             </t>
  </si>
  <si>
    <t>9000</t>
  </si>
  <si>
    <t>ΠΛΗΡΩΜΕΣ   ΓΙΑ   ΕΠΕΝΔΥΣΕΙΣ</t>
  </si>
  <si>
    <t>9700</t>
  </si>
  <si>
    <t>Επενδύσεις εκτελούμενες από τα έσοδα του ΤΕΕ</t>
  </si>
  <si>
    <t>9730</t>
  </si>
  <si>
    <t>Ανέγερση κτιρίων και κάθε είδους εγκαταστάσεων σ'αυτά.</t>
  </si>
  <si>
    <t>9739</t>
  </si>
  <si>
    <t>Ανέγερση κτιρίων και κάθε είδους εγκαταστάσεις σ' αυτά.</t>
  </si>
  <si>
    <t>9740</t>
  </si>
  <si>
    <t xml:space="preserve"> Προμήθεια ηλεκ/κού &amp; λοιπού κεφαλ/χικού εξοπλισμού</t>
  </si>
  <si>
    <t>9749</t>
  </si>
  <si>
    <t xml:space="preserve"> Προμήθεια ηλεκ/κού &amp; λοιπού κεφαλ/χικού εξοπλισμού (Τραπ.Πληροφοριών )</t>
  </si>
  <si>
    <t>9760</t>
  </si>
  <si>
    <t>Μελέτες,έρευνες,πειραματικές εργασίες</t>
  </si>
  <si>
    <t>9761</t>
  </si>
  <si>
    <t>Επιστημονικές μελέτες και έρευνες</t>
  </si>
  <si>
    <t>9762</t>
  </si>
  <si>
    <t>Μελέτες και έρευνες για εκτέλεση έργων</t>
  </si>
  <si>
    <t>9769</t>
  </si>
  <si>
    <t>Επιστημονικές μελέτες και έρευνες μη ειδικά κατονομαζόμενες</t>
  </si>
  <si>
    <t>ΣΥΝΟΛΟ   Κ.Α.  9700</t>
  </si>
  <si>
    <t xml:space="preserve">ΣΥΝΟΛΟ   Κ.Α.  9000             </t>
  </si>
  <si>
    <t>ΣΥΝΟΛΟ  ΕΞΟΔΩΝ</t>
  </si>
  <si>
    <t>3298α</t>
  </si>
  <si>
    <t>Εσοδα απο χρηματοπιστωτικα ιδρυματα</t>
  </si>
  <si>
    <t>3298β</t>
  </si>
  <si>
    <t>Εσοδα από λοιπές εταιρείες και ιδιώτες</t>
  </si>
  <si>
    <t>3919α</t>
  </si>
  <si>
    <t>Εσοδα από αξιοποιηση περιουσίας</t>
  </si>
  <si>
    <t>3919β</t>
  </si>
  <si>
    <t>Εσοδα από την επιχ/κη δραστηριοτητα (Τρ.Πληροφοριων)</t>
  </si>
  <si>
    <t>4222α</t>
  </si>
  <si>
    <t>4222β</t>
  </si>
  <si>
    <t>4222γ</t>
  </si>
  <si>
    <t>Εσοδα απο εξετάσεις Ενεργειακών Επιθεωρητών</t>
  </si>
  <si>
    <t>5291α6</t>
  </si>
  <si>
    <t>5689β2</t>
  </si>
  <si>
    <t xml:space="preserve">Αποπληρωμή Προγραμματικης Συμφωνίας ΤΕΕ-ΥΠΕΚΑ για την </t>
  </si>
  <si>
    <t>εξυπηρετηση των δηλωσεων του Ν. 4014</t>
  </si>
  <si>
    <t>5689β3</t>
  </si>
  <si>
    <t>Παραβολα Εγγραφης Ενεργ. Επιθεωρητων (εκδοση ΥΑ ΥΠΕΚΑ)</t>
  </si>
  <si>
    <t>5689β4</t>
  </si>
  <si>
    <t>Υπηρεσιες εξυπηρετησης Μητρωων Μελετητων και Εργοληπτων</t>
  </si>
  <si>
    <t>ΔΕ (Νομ.Ρυθμιση ΥΠ.ΥΠΟΜΕΔΙ)</t>
  </si>
  <si>
    <t>5689β5</t>
  </si>
  <si>
    <t>Υπηρεσιες εξυπηρετησης Μητρωων Μελετητων Ιδιωτικων εργων</t>
  </si>
  <si>
    <t>(Ν4030) (εκδοση ΥΑ ΥΠΕΚΑ)</t>
  </si>
  <si>
    <t>5689β6</t>
  </si>
  <si>
    <t>Υπηρεσιες εξυπηρετησης Μητρωου Συντελεστων ιδ. Εργων(ΜΗΣΙΕ)</t>
  </si>
  <si>
    <t>5689β1</t>
  </si>
  <si>
    <t>Ποσοστο Ανταποδοσης</t>
  </si>
  <si>
    <t>1299</t>
  </si>
  <si>
    <t>Εσοδα απο λοιπα τελη και δικαιωματα</t>
  </si>
  <si>
    <t xml:space="preserve">Τόκοι από καταθέσεις σε Τράπεζες </t>
  </si>
  <si>
    <t>Αποζημίωση υπαλληλων απο δικαστικες αποφασεις</t>
  </si>
  <si>
    <t>9319γ2</t>
  </si>
  <si>
    <t xml:space="preserve">Επιστροφή αποδοχών,συντάξεων βοηθημάτων και  </t>
  </si>
  <si>
    <t>αποζημιώσεων που καταβλήθηκαν χωρίς να οφείλονται</t>
  </si>
  <si>
    <t xml:space="preserve">     Ο   ΠΡΟΕΔΡΟΣ</t>
  </si>
  <si>
    <t>ΠΡΟΫΠΟΛΟΓΙΣΘΕΝΤΑ 2014</t>
  </si>
  <si>
    <t xml:space="preserve">3919γ  </t>
  </si>
  <si>
    <t>Εσοδα απο ΚΕΝΑΚ</t>
  </si>
  <si>
    <t>Εσοδα υπέρ του Δημοσίου, λοιπών ΝΠΔΔ,ΝΠΙΔ,Οργανισμών και Φυσικών Προσώπων</t>
  </si>
  <si>
    <t>Εσοδα από Πρασινο Ταμειο ανταποδοτικες υπ.Μελων η μνημονια συνεργασιων με κρατ.φορειςη ΝΠΔΔ&amp; εν γενει υπηρεσιων που συναδουν με το θεσμικό ρολο του ΤΕΕ</t>
  </si>
  <si>
    <t>Εξοδα παραστάσεως ( Προέδρου ΤΕΕ )</t>
  </si>
  <si>
    <t>Έσοδα από Εθνικούς Πόρους</t>
  </si>
  <si>
    <t>Αμοιβές όσων εκτελούν ειδικές υπηρεσίες με την ιδιότητα των ελευθέρων επαγγελματιών</t>
  </si>
  <si>
    <t>0289α</t>
  </si>
  <si>
    <t>Προμήθεια υγρών καυσιμών και λιπαντικών</t>
  </si>
  <si>
    <t>Δαπάνες από εκτέλεση Προγράμματος SEAP-PLUS</t>
  </si>
  <si>
    <t>Δαπάνες καλυπτόμενες από εθνικούς πόρους</t>
  </si>
  <si>
    <t>ΣΥΝΟΛΟ   Κ.Α.  9300</t>
  </si>
  <si>
    <t>ΣΥΝΟΛΟ   Κ.Α.  1600</t>
  </si>
  <si>
    <t>Κ.Α.</t>
  </si>
  <si>
    <t>Παραβολα εξετάσεων ελεκτών Δόμησης</t>
  </si>
  <si>
    <t xml:space="preserve">                          Π Λ Ε Ο Ν Α Σ Μ Α   31/12/2014     4.550.732,43</t>
  </si>
  <si>
    <t>ΓΕΩΡΓΙΟΣ ΣΤΑΣΙΝΟΣ</t>
  </si>
  <si>
    <t xml:space="preserve">  ΠΟΛΥΧΡΟΝΗΣ ΑΚΡΙΤΙΔΗΣ</t>
  </si>
  <si>
    <t>9319γ1</t>
  </si>
  <si>
    <t>ΕΠΕΝΔΥΣΕΙΣ ΕΚΤΕΛΟΥΜΕΝΕΣ ΜΕΣΩ ΤΟΥ Π.Δ.Ε.</t>
  </si>
  <si>
    <t>Δαπανες για εκτέλεση έργων Προγραμμάτων Δημοσίων Επενδύσεων</t>
  </si>
  <si>
    <t>Δαπάνες καλυπτόμενες από συγχρηματοδοτούμενους πόρους (ΠΔΕ)</t>
  </si>
  <si>
    <t xml:space="preserve">TEE </t>
  </si>
  <si>
    <t xml:space="preserve">ΤΑΚΤΙΚΟΥ ΠΡΟΫΠΟΛ. ΤΕΕ </t>
  </si>
  <si>
    <t>Π.Δ.Ε.</t>
  </si>
  <si>
    <t xml:space="preserve">                       Ο ΓΕΝΙΚΟΣ ΓΡΑΜΜΑΤΕΑΣ</t>
  </si>
  <si>
    <t xml:space="preserve"> ΑΘΗΝΑ</t>
  </si>
  <si>
    <t xml:space="preserve">                  ΑΠΟΛΟΓΙΣΜΟΣ</t>
  </si>
  <si>
    <t xml:space="preserve">                            ΧΡΗΣΗΣ  2014  </t>
  </si>
  <si>
    <t xml:space="preserve">                   Η ΑΝΑΠΛΗΡΩΤΡΙΑ ΔΙΕΥΘΥΝΤΡΙΑ </t>
  </si>
  <si>
    <t xml:space="preserve">                        ΟΙΚΟΝΟΜΙΚΩΝ   ΥΠΗΡΕΣΙΩΝ</t>
  </si>
  <si>
    <t xml:space="preserve">                                    ΕΥΓΕΝΙΑ ΔΟΥΒΗ</t>
  </si>
  <si>
    <t xml:space="preserve">   /  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</si>
</sst>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;[Red]#,##0"/>
    <numFmt numFmtId="173" formatCode="#,##0.00;[Red]#,##0.00"/>
    <numFmt numFmtId="174" formatCode="#.##0"/>
    <numFmt numFmtId="175" formatCode="[$-408]dddd\,\ d\ mmmm\ yyyy"/>
    <numFmt numFmtId="176" formatCode="[$-408]h:mm:ss\ AM/PM"/>
  </numFmts>
  <fonts count="5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centerContinuous" vertical="center"/>
    </xf>
    <xf numFmtId="0" fontId="3" fillId="0" borderId="10" xfId="0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 quotePrefix="1">
      <alignment horizontal="left"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3" fontId="2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Continuous" vertical="center"/>
    </xf>
    <xf numFmtId="4" fontId="6" fillId="33" borderId="10" xfId="0" applyNumberFormat="1" applyFont="1" applyFill="1" applyBorder="1" applyAlignment="1">
      <alignment horizontal="centerContinuous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1" fillId="0" borderId="0" xfId="0" applyNumberFormat="1" applyFont="1" applyBorder="1" applyAlignment="1">
      <alignment/>
    </xf>
    <xf numFmtId="4" fontId="1" fillId="34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/>
      <protection locked="0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49" fontId="1" fillId="3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4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0" fontId="1" fillId="34" borderId="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 applyProtection="1">
      <alignment vertical="center"/>
      <protection locked="0"/>
    </xf>
    <xf numFmtId="14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3" fontId="11" fillId="0" borderId="13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B10">
      <selection activeCell="I31" sqref="I31"/>
    </sheetView>
  </sheetViews>
  <sheetFormatPr defaultColWidth="9.140625" defaultRowHeight="12.75"/>
  <cols>
    <col min="1" max="1" width="0.42578125" style="5" hidden="1" customWidth="1"/>
    <col min="2" max="2" width="9.7109375" style="5" customWidth="1"/>
    <col min="3" max="3" width="18.8515625" style="5" customWidth="1"/>
    <col min="4" max="4" width="5.8515625" style="5" hidden="1" customWidth="1"/>
    <col min="5" max="5" width="0.9921875" style="5" hidden="1" customWidth="1"/>
    <col min="6" max="6" width="14.28125" style="5" customWidth="1"/>
    <col min="7" max="7" width="19.140625" style="5" customWidth="1"/>
    <col min="8" max="8" width="10.140625" style="5" customWidth="1"/>
    <col min="9" max="9" width="11.140625" style="5" customWidth="1"/>
    <col min="10" max="10" width="16.57421875" style="5" bestFit="1" customWidth="1"/>
    <col min="11" max="11" width="4.8515625" style="5" hidden="1" customWidth="1"/>
    <col min="12" max="12" width="13.57421875" style="5" customWidth="1"/>
    <col min="13" max="13" width="17.421875" style="5" customWidth="1"/>
    <col min="14" max="16384" width="9.140625" style="5" customWidth="1"/>
  </cols>
  <sheetData>
    <row r="2" ht="26.25" customHeight="1">
      <c r="F2" s="45" t="s">
        <v>6</v>
      </c>
    </row>
    <row r="4" ht="21">
      <c r="G4" s="46" t="s">
        <v>725</v>
      </c>
    </row>
    <row r="6" ht="15.75">
      <c r="G6" s="47" t="s">
        <v>726</v>
      </c>
    </row>
    <row r="7" spans="7:8" ht="15.75">
      <c r="G7" s="47"/>
      <c r="H7" s="47"/>
    </row>
    <row r="8" spans="7:8" ht="15.75">
      <c r="G8" s="47"/>
      <c r="H8" s="47"/>
    </row>
    <row r="10" spans="2:13" s="84" customFormat="1" ht="18.75">
      <c r="B10" s="48" t="s">
        <v>4</v>
      </c>
      <c r="C10" s="82" t="s">
        <v>720</v>
      </c>
      <c r="G10" s="88">
        <v>21749862.65</v>
      </c>
      <c r="I10" s="48" t="s">
        <v>0</v>
      </c>
      <c r="J10" s="82" t="s">
        <v>720</v>
      </c>
      <c r="M10" s="88">
        <v>17199130.22</v>
      </c>
    </row>
    <row r="11" spans="2:13" s="84" customFormat="1" ht="18.75">
      <c r="B11" s="48"/>
      <c r="C11" s="82"/>
      <c r="G11" s="85"/>
      <c r="I11" s="48"/>
      <c r="J11" s="82"/>
      <c r="M11" s="85"/>
    </row>
    <row r="12" spans="2:13" s="84" customFormat="1" ht="18.75">
      <c r="B12" s="48" t="s">
        <v>4</v>
      </c>
      <c r="C12" s="48" t="s">
        <v>721</v>
      </c>
      <c r="F12" s="48"/>
      <c r="G12" s="86">
        <v>14570322.43</v>
      </c>
      <c r="I12" s="48" t="s">
        <v>0</v>
      </c>
      <c r="J12" s="48" t="s">
        <v>721</v>
      </c>
      <c r="M12" s="86">
        <v>13006578.09</v>
      </c>
    </row>
    <row r="13" spans="2:13" s="84" customFormat="1" ht="18.75">
      <c r="B13" s="48" t="s">
        <v>4</v>
      </c>
      <c r="C13" s="48" t="s">
        <v>722</v>
      </c>
      <c r="F13" s="48"/>
      <c r="G13" s="86">
        <v>7179540.22</v>
      </c>
      <c r="I13" s="48" t="s">
        <v>0</v>
      </c>
      <c r="J13" s="48" t="s">
        <v>722</v>
      </c>
      <c r="L13" s="48"/>
      <c r="M13" s="86">
        <v>4192552.13</v>
      </c>
    </row>
    <row r="14" spans="2:13" s="84" customFormat="1" ht="18.75">
      <c r="B14" s="48"/>
      <c r="C14" s="48"/>
      <c r="F14" s="48"/>
      <c r="G14" s="86"/>
      <c r="I14" s="48"/>
      <c r="J14" s="48"/>
      <c r="L14" s="48"/>
      <c r="M14" s="86"/>
    </row>
    <row r="15" spans="2:13" s="84" customFormat="1" ht="18.75">
      <c r="B15" s="48"/>
      <c r="C15" s="48"/>
      <c r="F15" s="48"/>
      <c r="G15" s="86"/>
      <c r="I15" s="48"/>
      <c r="J15" s="48"/>
      <c r="L15" s="48"/>
      <c r="M15" s="86"/>
    </row>
    <row r="16" spans="2:13" s="84" customFormat="1" ht="18.75">
      <c r="B16" s="48"/>
      <c r="C16" s="48"/>
      <c r="F16" s="48"/>
      <c r="G16" s="86"/>
      <c r="I16" s="48"/>
      <c r="J16" s="48"/>
      <c r="L16" s="48"/>
      <c r="M16" s="86"/>
    </row>
    <row r="17" spans="6:10" ht="15.75">
      <c r="F17" s="47" t="s">
        <v>713</v>
      </c>
      <c r="J17" s="17"/>
    </row>
    <row r="19" spans="7:9" ht="15">
      <c r="G19" s="83" t="s">
        <v>724</v>
      </c>
      <c r="I19" s="50" t="s">
        <v>730</v>
      </c>
    </row>
    <row r="20" spans="7:9" ht="15">
      <c r="G20" s="83"/>
      <c r="I20" s="50"/>
    </row>
    <row r="22" spans="7:13" ht="15">
      <c r="G22" s="87" t="s">
        <v>727</v>
      </c>
      <c r="M22" s="17"/>
    </row>
    <row r="23" spans="3:7" ht="15">
      <c r="C23" s="49"/>
      <c r="G23" s="49" t="s">
        <v>728</v>
      </c>
    </row>
    <row r="24" ht="12.75">
      <c r="C24" s="17"/>
    </row>
    <row r="25" ht="12.75">
      <c r="C25" s="17"/>
    </row>
    <row r="27" spans="3:14" ht="15">
      <c r="C27" s="49"/>
      <c r="G27" s="49" t="s">
        <v>729</v>
      </c>
      <c r="M27" s="17" t="s">
        <v>5</v>
      </c>
      <c r="N27" s="17"/>
    </row>
    <row r="28" spans="3:13" ht="12.75">
      <c r="C28" s="17" t="s">
        <v>1</v>
      </c>
      <c r="M28" s="17" t="s">
        <v>2</v>
      </c>
    </row>
    <row r="30" spans="3:12" ht="15">
      <c r="C30" s="49" t="s">
        <v>696</v>
      </c>
      <c r="L30" s="83" t="s">
        <v>723</v>
      </c>
    </row>
    <row r="31" spans="3:13" ht="15">
      <c r="C31" s="17"/>
      <c r="H31" s="49"/>
      <c r="M31" s="17" t="s">
        <v>1</v>
      </c>
    </row>
    <row r="35" spans="3:13" ht="15">
      <c r="C35" s="49" t="s">
        <v>714</v>
      </c>
      <c r="H35" s="17" t="s">
        <v>3</v>
      </c>
      <c r="L35" s="89" t="s">
        <v>715</v>
      </c>
      <c r="M35" s="90"/>
    </row>
    <row r="36" ht="12.75">
      <c r="H36" s="17" t="s">
        <v>3</v>
      </c>
    </row>
  </sheetData>
  <sheetProtection/>
  <mergeCells count="1">
    <mergeCell ref="L35:M35"/>
  </mergeCells>
  <printOptions gridLines="1" horizontalCentered="1" verticalCentered="1"/>
  <pageMargins left="0" right="0" top="0" bottom="0" header="0.11811023622047245" footer="0.11811023622047245"/>
  <pageSetup horizontalDpi="180" verticalDpi="18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2"/>
  <sheetViews>
    <sheetView zoomScalePageLayoutView="0" workbookViewId="0" topLeftCell="A169">
      <selection activeCell="B185" sqref="B185"/>
    </sheetView>
  </sheetViews>
  <sheetFormatPr defaultColWidth="9.140625" defaultRowHeight="12.75"/>
  <cols>
    <col min="1" max="1" width="7.00390625" style="78" customWidth="1"/>
    <col min="2" max="2" width="61.8515625" style="5" customWidth="1"/>
    <col min="3" max="3" width="25.8515625" style="44" bestFit="1" customWidth="1"/>
    <col min="4" max="4" width="25.28125" style="44" customWidth="1"/>
    <col min="5" max="6" width="9.140625" style="25" customWidth="1"/>
    <col min="7" max="7" width="11.28125" style="25" bestFit="1" customWidth="1"/>
    <col min="8" max="18" width="9.140625" style="25" customWidth="1"/>
    <col min="19" max="16384" width="9.140625" style="5" customWidth="1"/>
  </cols>
  <sheetData>
    <row r="2" spans="1:4" ht="22.5" customHeight="1">
      <c r="A2" s="74"/>
      <c r="B2" s="51" t="s">
        <v>7</v>
      </c>
      <c r="C2" s="24"/>
      <c r="D2" s="24"/>
    </row>
    <row r="3" spans="1:18" s="28" customFormat="1" ht="19.5" customHeight="1">
      <c r="A3" s="7" t="s">
        <v>711</v>
      </c>
      <c r="B3" s="3" t="s">
        <v>8</v>
      </c>
      <c r="C3" s="26" t="s">
        <v>697</v>
      </c>
      <c r="D3" s="26" t="s">
        <v>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4" ht="19.5" customHeight="1">
      <c r="A4" s="1"/>
      <c r="B4" s="9"/>
      <c r="C4" s="10" t="s">
        <v>11</v>
      </c>
      <c r="D4" s="10" t="s">
        <v>11</v>
      </c>
    </row>
    <row r="5" spans="1:4" ht="19.5" customHeight="1">
      <c r="A5" s="75" t="s">
        <v>12</v>
      </c>
      <c r="B5" s="6" t="s">
        <v>13</v>
      </c>
      <c r="C5" s="14"/>
      <c r="D5" s="14"/>
    </row>
    <row r="6" spans="1:4" ht="19.5" customHeight="1">
      <c r="A6" s="76" t="s">
        <v>14</v>
      </c>
      <c r="B6" s="7" t="s">
        <v>15</v>
      </c>
      <c r="C6" s="14"/>
      <c r="D6" s="14"/>
    </row>
    <row r="7" spans="1:4" ht="19.5" customHeight="1">
      <c r="A7" s="76" t="s">
        <v>16</v>
      </c>
      <c r="B7" s="7" t="s">
        <v>17</v>
      </c>
      <c r="C7" s="14"/>
      <c r="D7" s="14"/>
    </row>
    <row r="8" spans="1:4" ht="19.5" customHeight="1">
      <c r="A8" s="76" t="s">
        <v>18</v>
      </c>
      <c r="B8" s="1" t="s">
        <v>19</v>
      </c>
      <c r="C8" s="14" t="s">
        <v>10</v>
      </c>
      <c r="D8" s="14" t="s">
        <v>10</v>
      </c>
    </row>
    <row r="9" spans="1:4" ht="19.5" customHeight="1">
      <c r="A9" s="76"/>
      <c r="B9" s="7" t="s">
        <v>20</v>
      </c>
      <c r="C9" s="14">
        <f>SUM(C$8:C$8)</f>
        <v>0</v>
      </c>
      <c r="D9" s="14">
        <f>SUM(D$8:D$8)</f>
        <v>0</v>
      </c>
    </row>
    <row r="10" spans="1:4" ht="19.5" customHeight="1">
      <c r="A10" s="76"/>
      <c r="B10" s="7" t="s">
        <v>21</v>
      </c>
      <c r="C10" s="14">
        <f>SUM(C$8:C$8)</f>
        <v>0</v>
      </c>
      <c r="D10" s="14">
        <f>SUM(D$8:D$8)</f>
        <v>0</v>
      </c>
    </row>
    <row r="11" spans="1:4" ht="19.5" customHeight="1">
      <c r="A11" s="75">
        <v>1000</v>
      </c>
      <c r="B11" s="7" t="s">
        <v>22</v>
      </c>
      <c r="C11" s="14"/>
      <c r="D11" s="14"/>
    </row>
    <row r="12" spans="1:4" ht="19.5" customHeight="1">
      <c r="A12" s="76">
        <v>1100</v>
      </c>
      <c r="B12" s="7" t="s">
        <v>23</v>
      </c>
      <c r="C12" s="14"/>
      <c r="D12" s="14"/>
    </row>
    <row r="13" spans="1:4" ht="19.5" customHeight="1">
      <c r="A13" s="76">
        <v>1190</v>
      </c>
      <c r="B13" s="7" t="s">
        <v>24</v>
      </c>
      <c r="C13" s="14"/>
      <c r="D13" s="14"/>
    </row>
    <row r="14" spans="1:4" ht="19.5" customHeight="1">
      <c r="A14" s="76">
        <v>1199</v>
      </c>
      <c r="B14" s="1" t="s">
        <v>25</v>
      </c>
      <c r="C14" s="14">
        <v>0</v>
      </c>
      <c r="D14" s="14">
        <v>20867.53</v>
      </c>
    </row>
    <row r="15" spans="1:4" ht="19.5" customHeight="1">
      <c r="A15" s="76"/>
      <c r="B15" s="7" t="s">
        <v>26</v>
      </c>
      <c r="C15" s="14">
        <f>SUM(C$13:C$14)</f>
        <v>0</v>
      </c>
      <c r="D15" s="14">
        <f>SUM(D$13:D$14)</f>
        <v>20867.53</v>
      </c>
    </row>
    <row r="16" spans="1:4" ht="19.5" customHeight="1">
      <c r="A16" s="76">
        <v>1200</v>
      </c>
      <c r="B16" s="7" t="s">
        <v>27</v>
      </c>
      <c r="C16" s="14"/>
      <c r="D16" s="14"/>
    </row>
    <row r="17" spans="1:4" ht="19.5" customHeight="1">
      <c r="A17" s="76">
        <v>1290</v>
      </c>
      <c r="B17" s="7" t="s">
        <v>28</v>
      </c>
      <c r="C17" s="14"/>
      <c r="D17" s="14"/>
    </row>
    <row r="18" spans="1:4" ht="19.5" customHeight="1">
      <c r="A18" s="76" t="s">
        <v>689</v>
      </c>
      <c r="B18" s="7" t="s">
        <v>690</v>
      </c>
      <c r="C18" s="14"/>
      <c r="D18" s="14"/>
    </row>
    <row r="19" spans="1:4" ht="19.5" customHeight="1">
      <c r="A19" s="76" t="s">
        <v>29</v>
      </c>
      <c r="B19" s="1" t="s">
        <v>30</v>
      </c>
      <c r="C19" s="14">
        <v>0</v>
      </c>
      <c r="D19" s="35">
        <v>30456.36</v>
      </c>
    </row>
    <row r="20" spans="1:4" ht="19.5" customHeight="1">
      <c r="A20" s="76" t="s">
        <v>31</v>
      </c>
      <c r="B20" s="2" t="s">
        <v>32</v>
      </c>
      <c r="C20" s="14">
        <v>0</v>
      </c>
      <c r="D20" s="35">
        <v>315307.97</v>
      </c>
    </row>
    <row r="21" spans="1:4" ht="19.5" customHeight="1">
      <c r="A21" s="76" t="s">
        <v>33</v>
      </c>
      <c r="B21" s="1" t="s">
        <v>34</v>
      </c>
      <c r="C21" s="14">
        <v>0</v>
      </c>
      <c r="D21" s="35">
        <v>52065.91</v>
      </c>
    </row>
    <row r="22" spans="1:4" ht="19.5" customHeight="1">
      <c r="A22" s="76"/>
      <c r="B22" s="7" t="s">
        <v>35</v>
      </c>
      <c r="C22" s="14">
        <f>SUM(C$18:C$21)</f>
        <v>0</v>
      </c>
      <c r="D22" s="14">
        <f>SUM(D$19:D$21)</f>
        <v>397830.24</v>
      </c>
    </row>
    <row r="23" spans="1:4" ht="19.5" customHeight="1">
      <c r="A23" s="76" t="s">
        <v>3</v>
      </c>
      <c r="B23" s="7" t="s">
        <v>36</v>
      </c>
      <c r="C23" s="13">
        <f>SUM(C$15+C$22)</f>
        <v>0</v>
      </c>
      <c r="D23" s="13">
        <f>SUM(D$15+D$22)</f>
        <v>418697.77</v>
      </c>
    </row>
    <row r="24" spans="1:18" s="28" customFormat="1" ht="19.5" customHeight="1">
      <c r="A24" s="7" t="s">
        <v>711</v>
      </c>
      <c r="B24" s="3" t="s">
        <v>8</v>
      </c>
      <c r="C24" s="26" t="s">
        <v>697</v>
      </c>
      <c r="D24" s="26" t="s">
        <v>9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4" ht="19.5" customHeight="1">
      <c r="A25" s="1"/>
      <c r="B25" s="29"/>
      <c r="C25" s="10" t="s">
        <v>11</v>
      </c>
      <c r="D25" s="10" t="s">
        <v>11</v>
      </c>
    </row>
    <row r="26" spans="1:4" ht="19.5" customHeight="1">
      <c r="A26" s="75">
        <v>3000</v>
      </c>
      <c r="B26" s="6" t="s">
        <v>37</v>
      </c>
      <c r="C26" s="14"/>
      <c r="D26" s="14"/>
    </row>
    <row r="27" spans="1:4" ht="19.5" customHeight="1">
      <c r="A27" s="76">
        <v>3100</v>
      </c>
      <c r="B27" s="6" t="s">
        <v>38</v>
      </c>
      <c r="C27" s="14"/>
      <c r="D27" s="14"/>
    </row>
    <row r="28" spans="1:4" ht="19.5" customHeight="1">
      <c r="A28" s="76">
        <v>3150</v>
      </c>
      <c r="B28" s="6" t="s">
        <v>39</v>
      </c>
      <c r="C28" s="14"/>
      <c r="D28" s="14"/>
    </row>
    <row r="29" spans="1:4" ht="19.5" customHeight="1">
      <c r="A29" s="76">
        <v>3159</v>
      </c>
      <c r="B29" s="2" t="s">
        <v>40</v>
      </c>
      <c r="C29" s="14">
        <v>500</v>
      </c>
      <c r="D29" s="14">
        <v>0</v>
      </c>
    </row>
    <row r="30" spans="1:4" ht="19.5" customHeight="1">
      <c r="A30" s="76"/>
      <c r="B30" s="7" t="s">
        <v>41</v>
      </c>
      <c r="C30" s="14">
        <f>SUM(C$29:C$29)</f>
        <v>500</v>
      </c>
      <c r="D30" s="14">
        <f>SUM(D$29:D$29)</f>
        <v>0</v>
      </c>
    </row>
    <row r="31" spans="1:4" ht="19.5" customHeight="1">
      <c r="A31" s="76">
        <v>3200</v>
      </c>
      <c r="B31" s="6" t="s">
        <v>42</v>
      </c>
      <c r="C31" s="14"/>
      <c r="D31" s="14"/>
    </row>
    <row r="32" spans="1:4" ht="19.5" customHeight="1">
      <c r="A32" s="76">
        <v>3290</v>
      </c>
      <c r="B32" s="6" t="s">
        <v>43</v>
      </c>
      <c r="C32" s="14"/>
      <c r="D32" s="14"/>
    </row>
    <row r="33" spans="1:4" ht="19.5" customHeight="1">
      <c r="A33" s="76">
        <v>3295</v>
      </c>
      <c r="B33" s="2" t="s">
        <v>44</v>
      </c>
      <c r="C33" s="14">
        <v>1000</v>
      </c>
      <c r="D33" s="14">
        <v>0</v>
      </c>
    </row>
    <row r="34" spans="1:4" ht="19.5" customHeight="1">
      <c r="A34" s="76" t="s">
        <v>661</v>
      </c>
      <c r="B34" s="2" t="s">
        <v>662</v>
      </c>
      <c r="C34" s="14">
        <v>50000</v>
      </c>
      <c r="D34" s="14">
        <v>0</v>
      </c>
    </row>
    <row r="35" spans="1:4" ht="19.5" customHeight="1">
      <c r="A35" s="76" t="s">
        <v>663</v>
      </c>
      <c r="B35" s="2" t="s">
        <v>664</v>
      </c>
      <c r="C35" s="14">
        <v>250000</v>
      </c>
      <c r="D35" s="14">
        <v>0</v>
      </c>
    </row>
    <row r="36" spans="1:4" ht="19.5" customHeight="1">
      <c r="A36" s="76" t="s">
        <v>45</v>
      </c>
      <c r="B36" s="2" t="s">
        <v>46</v>
      </c>
      <c r="C36" s="14">
        <v>8000</v>
      </c>
      <c r="D36" s="35">
        <v>16067.57</v>
      </c>
    </row>
    <row r="37" spans="1:4" ht="19.5" customHeight="1">
      <c r="A37" s="76" t="s">
        <v>47</v>
      </c>
      <c r="B37" s="2" t="s">
        <v>48</v>
      </c>
      <c r="C37" s="14">
        <v>161000</v>
      </c>
      <c r="D37" s="35">
        <v>0</v>
      </c>
    </row>
    <row r="38" spans="1:4" ht="19.5" customHeight="1">
      <c r="A38" s="76"/>
      <c r="B38" s="7" t="s">
        <v>49</v>
      </c>
      <c r="C38" s="14">
        <f>SUM(C$33:C$37)</f>
        <v>470000</v>
      </c>
      <c r="D38" s="14">
        <f>SUM(D$33:D$37)</f>
        <v>16067.57</v>
      </c>
    </row>
    <row r="39" spans="1:4" ht="19.5" customHeight="1">
      <c r="A39" s="76"/>
      <c r="B39" s="7"/>
      <c r="C39" s="14"/>
      <c r="D39" s="14"/>
    </row>
    <row r="40" spans="1:4" ht="19.5" customHeight="1">
      <c r="A40" s="76">
        <v>3300</v>
      </c>
      <c r="B40" s="6" t="s">
        <v>50</v>
      </c>
      <c r="C40" s="14"/>
      <c r="D40" s="14"/>
    </row>
    <row r="41" spans="1:4" ht="19.5" customHeight="1">
      <c r="A41" s="76">
        <v>3330</v>
      </c>
      <c r="B41" s="6" t="s">
        <v>50</v>
      </c>
      <c r="C41" s="14"/>
      <c r="D41" s="14"/>
    </row>
    <row r="42" spans="1:4" ht="19.5" customHeight="1">
      <c r="A42" s="76">
        <v>3331</v>
      </c>
      <c r="B42" s="2" t="s">
        <v>51</v>
      </c>
      <c r="C42" s="14">
        <v>10000</v>
      </c>
      <c r="D42" s="14">
        <v>2986.17</v>
      </c>
    </row>
    <row r="43" spans="1:4" ht="19.5" customHeight="1">
      <c r="A43" s="76">
        <v>3332</v>
      </c>
      <c r="B43" s="2" t="s">
        <v>52</v>
      </c>
      <c r="C43" s="14">
        <v>2000</v>
      </c>
      <c r="D43" s="14">
        <v>0</v>
      </c>
    </row>
    <row r="44" spans="1:4" ht="19.5" customHeight="1">
      <c r="A44" s="76">
        <v>3391</v>
      </c>
      <c r="B44" s="2" t="s">
        <v>53</v>
      </c>
      <c r="C44" s="14">
        <v>1000</v>
      </c>
      <c r="D44" s="14">
        <v>0</v>
      </c>
    </row>
    <row r="45" spans="1:4" ht="19.5" customHeight="1">
      <c r="A45" s="76"/>
      <c r="B45" s="2"/>
      <c r="C45" s="14"/>
      <c r="D45" s="14"/>
    </row>
    <row r="46" spans="1:4" ht="19.5" customHeight="1">
      <c r="A46" s="76"/>
      <c r="B46" s="7" t="s">
        <v>54</v>
      </c>
      <c r="C46" s="14">
        <f>SUM(C$42:C$44)</f>
        <v>13000</v>
      </c>
      <c r="D46" s="14">
        <f>SUM(D$42:D$44)</f>
        <v>2986.17</v>
      </c>
    </row>
    <row r="47" spans="1:18" s="28" customFormat="1" ht="19.5" customHeight="1">
      <c r="A47" s="7" t="s">
        <v>711</v>
      </c>
      <c r="B47" s="3" t="s">
        <v>8</v>
      </c>
      <c r="C47" s="26" t="s">
        <v>697</v>
      </c>
      <c r="D47" s="26" t="s">
        <v>9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4" ht="19.5" customHeight="1">
      <c r="A48" s="1"/>
      <c r="B48" s="29"/>
      <c r="C48" s="30" t="s">
        <v>10</v>
      </c>
      <c r="D48" s="31" t="s">
        <v>10</v>
      </c>
    </row>
    <row r="49" spans="1:4" ht="19.5" customHeight="1">
      <c r="A49" s="1"/>
      <c r="B49" s="9"/>
      <c r="C49" s="10" t="s">
        <v>11</v>
      </c>
      <c r="D49" s="10" t="s">
        <v>11</v>
      </c>
    </row>
    <row r="50" spans="1:4" ht="19.5" customHeight="1">
      <c r="A50" s="76">
        <v>3400</v>
      </c>
      <c r="B50" s="7" t="s">
        <v>55</v>
      </c>
      <c r="C50" s="14"/>
      <c r="D50" s="14"/>
    </row>
    <row r="51" spans="1:4" ht="19.5" customHeight="1">
      <c r="A51" s="76">
        <v>3410</v>
      </c>
      <c r="B51" s="7" t="s">
        <v>56</v>
      </c>
      <c r="C51" s="14"/>
      <c r="D51" s="14"/>
    </row>
    <row r="52" spans="1:4" ht="19.5" customHeight="1">
      <c r="A52" s="76">
        <v>3412</v>
      </c>
      <c r="B52" s="1" t="s">
        <v>57</v>
      </c>
      <c r="C52" s="14">
        <v>168000</v>
      </c>
      <c r="D52" s="14">
        <v>34618.82</v>
      </c>
    </row>
    <row r="53" spans="1:4" ht="19.5" customHeight="1">
      <c r="A53" s="76">
        <v>3413</v>
      </c>
      <c r="B53" s="1" t="s">
        <v>58</v>
      </c>
      <c r="C53" s="14">
        <v>0</v>
      </c>
      <c r="D53" s="14">
        <v>0</v>
      </c>
    </row>
    <row r="54" spans="1:4" ht="19.5" customHeight="1">
      <c r="A54" s="76">
        <v>3419</v>
      </c>
      <c r="B54" s="1" t="s">
        <v>59</v>
      </c>
      <c r="C54" s="14">
        <v>1000</v>
      </c>
      <c r="D54" s="14">
        <v>900</v>
      </c>
    </row>
    <row r="55" spans="1:4" ht="19.5" customHeight="1">
      <c r="A55" s="76"/>
      <c r="B55" s="7" t="s">
        <v>60</v>
      </c>
      <c r="C55" s="14">
        <f>SUM(C52:C54)</f>
        <v>169000</v>
      </c>
      <c r="D55" s="14">
        <f>SUM(D52:D54)</f>
        <v>35518.82</v>
      </c>
    </row>
    <row r="56" spans="1:4" ht="19.5" customHeight="1">
      <c r="A56" s="76"/>
      <c r="B56" s="7"/>
      <c r="C56" s="14"/>
      <c r="D56" s="14"/>
    </row>
    <row r="57" spans="1:4" ht="19.5" customHeight="1">
      <c r="A57" s="76">
        <v>3500</v>
      </c>
      <c r="B57" s="7" t="s">
        <v>61</v>
      </c>
      <c r="C57" s="14"/>
      <c r="D57" s="14"/>
    </row>
    <row r="58" spans="1:4" ht="19.5" customHeight="1">
      <c r="A58" s="76">
        <v>3510</v>
      </c>
      <c r="B58" s="7" t="s">
        <v>62</v>
      </c>
      <c r="C58" s="14"/>
      <c r="D58" s="14"/>
    </row>
    <row r="59" spans="1:4" ht="19.5" customHeight="1">
      <c r="A59" s="76" t="s">
        <v>63</v>
      </c>
      <c r="B59" s="1" t="s">
        <v>64</v>
      </c>
      <c r="C59" s="14">
        <v>40000</v>
      </c>
      <c r="D59" s="14">
        <v>0</v>
      </c>
    </row>
    <row r="60" spans="1:4" ht="19.5" customHeight="1">
      <c r="A60" s="76" t="s">
        <v>65</v>
      </c>
      <c r="B60" s="1" t="s">
        <v>691</v>
      </c>
      <c r="C60" s="14">
        <v>0</v>
      </c>
      <c r="D60" s="14">
        <v>0</v>
      </c>
    </row>
    <row r="61" spans="1:4" ht="19.5" customHeight="1">
      <c r="A61" s="76"/>
      <c r="B61" s="7" t="s">
        <v>66</v>
      </c>
      <c r="C61" s="14">
        <f>SUM(C59:C60)</f>
        <v>40000</v>
      </c>
      <c r="D61" s="14">
        <f>SUM(D59:D60)</f>
        <v>0</v>
      </c>
    </row>
    <row r="62" spans="1:4" ht="19.5" customHeight="1">
      <c r="A62" s="76" t="s">
        <v>67</v>
      </c>
      <c r="B62" s="7" t="s">
        <v>68</v>
      </c>
      <c r="C62" s="14"/>
      <c r="D62" s="14"/>
    </row>
    <row r="63" spans="1:4" ht="19.5" customHeight="1">
      <c r="A63" s="76" t="s">
        <v>69</v>
      </c>
      <c r="B63" s="7" t="s">
        <v>70</v>
      </c>
      <c r="C63" s="14"/>
      <c r="D63" s="14"/>
    </row>
    <row r="64" spans="1:4" ht="19.5" customHeight="1">
      <c r="A64" s="76" t="s">
        <v>665</v>
      </c>
      <c r="B64" s="1" t="s">
        <v>666</v>
      </c>
      <c r="C64" s="14">
        <v>1650000</v>
      </c>
      <c r="D64" s="14">
        <v>757334.11</v>
      </c>
    </row>
    <row r="65" spans="1:4" ht="19.5" customHeight="1">
      <c r="A65" s="76" t="s">
        <v>667</v>
      </c>
      <c r="B65" s="1" t="s">
        <v>668</v>
      </c>
      <c r="C65" s="14">
        <v>1080000</v>
      </c>
      <c r="D65" s="14">
        <v>329666.37</v>
      </c>
    </row>
    <row r="66" spans="1:4" ht="19.5" customHeight="1">
      <c r="A66" s="76" t="s">
        <v>698</v>
      </c>
      <c r="B66" s="1" t="s">
        <v>699</v>
      </c>
      <c r="C66" s="14">
        <v>50000</v>
      </c>
      <c r="D66" s="14">
        <v>78700</v>
      </c>
    </row>
    <row r="67" spans="1:4" ht="19.5" customHeight="1">
      <c r="A67" s="76"/>
      <c r="B67" s="7" t="s">
        <v>71</v>
      </c>
      <c r="C67" s="14">
        <f>SUM(C$64:C$66)</f>
        <v>2780000</v>
      </c>
      <c r="D67" s="14">
        <f>SUM(D$64:D$66)</f>
        <v>1165700.48</v>
      </c>
    </row>
    <row r="68" spans="1:4" ht="19.5" customHeight="1">
      <c r="A68" s="76"/>
      <c r="B68" s="7"/>
      <c r="C68" s="14"/>
      <c r="D68" s="14"/>
    </row>
    <row r="69" spans="1:4" ht="19.5" customHeight="1">
      <c r="A69" s="76" t="s">
        <v>3</v>
      </c>
      <c r="B69" s="7" t="s">
        <v>72</v>
      </c>
      <c r="C69" s="13">
        <f>SUM(C$30+C$38+C$46+C$55+C$61+C$67)</f>
        <v>3472500</v>
      </c>
      <c r="D69" s="13">
        <f>SUM(D$30+D$38+D$46+D$55+D$61+D$67)</f>
        <v>1220273.04</v>
      </c>
    </row>
    <row r="70" spans="1:18" s="28" customFormat="1" ht="19.5" customHeight="1">
      <c r="A70" s="7" t="s">
        <v>711</v>
      </c>
      <c r="B70" s="3" t="s">
        <v>8</v>
      </c>
      <c r="C70" s="26" t="s">
        <v>697</v>
      </c>
      <c r="D70" s="26" t="s">
        <v>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4" ht="19.5" customHeight="1">
      <c r="A71" s="1"/>
      <c r="B71" s="29"/>
      <c r="C71" s="10" t="s">
        <v>11</v>
      </c>
      <c r="D71" s="10" t="s">
        <v>11</v>
      </c>
    </row>
    <row r="72" spans="1:4" ht="19.5" customHeight="1">
      <c r="A72" s="75">
        <v>4000</v>
      </c>
      <c r="B72" s="7" t="s">
        <v>73</v>
      </c>
      <c r="C72" s="14"/>
      <c r="D72" s="14"/>
    </row>
    <row r="73" spans="1:4" ht="19.5" customHeight="1">
      <c r="A73" s="76">
        <v>4200</v>
      </c>
      <c r="B73" s="7" t="s">
        <v>74</v>
      </c>
      <c r="C73" s="14"/>
      <c r="D73" s="14"/>
    </row>
    <row r="74" spans="1:4" ht="19.5" customHeight="1">
      <c r="A74" s="76">
        <v>4210</v>
      </c>
      <c r="B74" s="7" t="s">
        <v>75</v>
      </c>
      <c r="C74" s="14"/>
      <c r="D74" s="14"/>
    </row>
    <row r="75" spans="1:4" ht="19.5" customHeight="1">
      <c r="A75" s="76">
        <v>4216</v>
      </c>
      <c r="B75" s="1" t="s">
        <v>76</v>
      </c>
      <c r="C75" s="14">
        <v>150</v>
      </c>
      <c r="D75" s="14">
        <v>0</v>
      </c>
    </row>
    <row r="76" spans="1:4" ht="19.5" customHeight="1">
      <c r="A76" s="76">
        <v>4220</v>
      </c>
      <c r="B76" s="1" t="s">
        <v>77</v>
      </c>
      <c r="C76" s="14"/>
      <c r="D76" s="14"/>
    </row>
    <row r="77" spans="1:4" ht="19.5" customHeight="1">
      <c r="A77" s="76" t="s">
        <v>669</v>
      </c>
      <c r="B77" s="1" t="s">
        <v>78</v>
      </c>
      <c r="C77" s="14">
        <v>70000</v>
      </c>
      <c r="D77" s="35">
        <v>36765.48</v>
      </c>
    </row>
    <row r="78" spans="1:4" ht="19.5" customHeight="1">
      <c r="A78" s="76" t="s">
        <v>670</v>
      </c>
      <c r="B78" s="1" t="s">
        <v>712</v>
      </c>
      <c r="C78" s="14">
        <v>150000</v>
      </c>
      <c r="D78" s="35">
        <v>0</v>
      </c>
    </row>
    <row r="79" spans="1:4" ht="19.5" customHeight="1">
      <c r="A79" s="76" t="s">
        <v>671</v>
      </c>
      <c r="B79" s="1" t="s">
        <v>672</v>
      </c>
      <c r="C79" s="14">
        <v>500000</v>
      </c>
      <c r="D79" s="35">
        <v>0</v>
      </c>
    </row>
    <row r="80" spans="1:4" ht="19.5" customHeight="1">
      <c r="A80" s="76">
        <v>4229</v>
      </c>
      <c r="B80" s="1" t="s">
        <v>79</v>
      </c>
      <c r="C80" s="14">
        <v>5000</v>
      </c>
      <c r="D80" s="14">
        <v>4402.2</v>
      </c>
    </row>
    <row r="81" spans="1:4" ht="19.5" customHeight="1">
      <c r="A81" s="76"/>
      <c r="B81" s="7" t="s">
        <v>80</v>
      </c>
      <c r="C81" s="14">
        <f>SUM(C$75:C$80)</f>
        <v>725150</v>
      </c>
      <c r="D81" s="14">
        <f>SUM(D$75:D$80)</f>
        <v>41167.68</v>
      </c>
    </row>
    <row r="82" spans="1:4" ht="19.5" customHeight="1">
      <c r="A82" s="76" t="s">
        <v>3</v>
      </c>
      <c r="B82" s="7" t="s">
        <v>81</v>
      </c>
      <c r="C82" s="13">
        <f>SUM(C$75:C$80)</f>
        <v>725150</v>
      </c>
      <c r="D82" s="13">
        <f>SUM(D$75:D$80)</f>
        <v>41167.68</v>
      </c>
    </row>
    <row r="83" spans="1:4" ht="19.5" customHeight="1">
      <c r="A83" s="75">
        <v>5000</v>
      </c>
      <c r="B83" s="7" t="s">
        <v>82</v>
      </c>
      <c r="C83" s="14"/>
      <c r="D83" s="14"/>
    </row>
    <row r="84" spans="1:4" ht="19.5" customHeight="1">
      <c r="A84" s="76">
        <v>5100</v>
      </c>
      <c r="B84" s="7" t="s">
        <v>83</v>
      </c>
      <c r="C84" s="14"/>
      <c r="D84" s="14"/>
    </row>
    <row r="85" spans="1:4" ht="19.5" customHeight="1">
      <c r="A85" s="76">
        <v>5110</v>
      </c>
      <c r="B85" s="7" t="s">
        <v>84</v>
      </c>
      <c r="C85" s="14"/>
      <c r="D85" s="14"/>
    </row>
    <row r="86" spans="1:4" ht="19.5" customHeight="1">
      <c r="A86" s="76">
        <v>5111</v>
      </c>
      <c r="B86" s="2" t="s">
        <v>85</v>
      </c>
      <c r="C86" s="14">
        <v>2000</v>
      </c>
      <c r="D86" s="14">
        <v>2186.03</v>
      </c>
    </row>
    <row r="87" spans="1:4" ht="19.5" customHeight="1">
      <c r="A87" s="76">
        <v>5112</v>
      </c>
      <c r="B87" s="1" t="s">
        <v>86</v>
      </c>
      <c r="C87" s="14">
        <v>2000</v>
      </c>
      <c r="D87" s="14">
        <v>50.06</v>
      </c>
    </row>
    <row r="88" spans="1:4" ht="19.5" customHeight="1">
      <c r="A88" s="76">
        <v>5113</v>
      </c>
      <c r="B88" s="1" t="s">
        <v>87</v>
      </c>
      <c r="C88" s="14">
        <v>5000</v>
      </c>
      <c r="D88" s="14">
        <v>7620</v>
      </c>
    </row>
    <row r="89" spans="1:4" ht="19.5" customHeight="1">
      <c r="A89" s="76">
        <v>5119</v>
      </c>
      <c r="B89" s="1" t="s">
        <v>88</v>
      </c>
      <c r="C89" s="14">
        <v>500</v>
      </c>
      <c r="D89" s="14">
        <v>0</v>
      </c>
    </row>
    <row r="90" spans="1:4" ht="19.5" customHeight="1">
      <c r="A90" s="76"/>
      <c r="B90" s="7" t="s">
        <v>89</v>
      </c>
      <c r="C90" s="14">
        <f>SUM(C86:C89)</f>
        <v>9500</v>
      </c>
      <c r="D90" s="14">
        <f>SUM(D86:D89)</f>
        <v>9856.09</v>
      </c>
    </row>
    <row r="91" spans="1:4" ht="12.75">
      <c r="A91" s="76">
        <v>5200</v>
      </c>
      <c r="B91" s="7" t="s">
        <v>90</v>
      </c>
      <c r="C91" s="32"/>
      <c r="D91" s="32"/>
    </row>
    <row r="92" spans="1:4" ht="13.5" customHeight="1">
      <c r="A92" s="76">
        <v>5210</v>
      </c>
      <c r="B92" s="7" t="s">
        <v>91</v>
      </c>
      <c r="C92" s="32"/>
      <c r="D92" s="32"/>
    </row>
    <row r="93" spans="1:4" ht="19.5" customHeight="1">
      <c r="A93" s="76">
        <v>5211</v>
      </c>
      <c r="B93" s="1" t="s">
        <v>92</v>
      </c>
      <c r="C93" s="14">
        <v>150000</v>
      </c>
      <c r="D93" s="14">
        <v>132991.58</v>
      </c>
    </row>
    <row r="94" spans="1:18" s="28" customFormat="1" ht="19.5" customHeight="1">
      <c r="A94" s="7" t="s">
        <v>711</v>
      </c>
      <c r="B94" s="3" t="s">
        <v>8</v>
      </c>
      <c r="C94" s="26" t="s">
        <v>697</v>
      </c>
      <c r="D94" s="26" t="s">
        <v>9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4" ht="19.5" customHeight="1">
      <c r="A95" s="1"/>
      <c r="B95" s="29"/>
      <c r="C95" s="10" t="s">
        <v>11</v>
      </c>
      <c r="D95" s="10" t="s">
        <v>11</v>
      </c>
    </row>
    <row r="96" spans="1:4" ht="19.5" customHeight="1">
      <c r="A96" s="76" t="s">
        <v>93</v>
      </c>
      <c r="B96" s="7" t="s">
        <v>94</v>
      </c>
      <c r="C96" s="32"/>
      <c r="D96" s="32"/>
    </row>
    <row r="97" spans="1:4" ht="19.5" customHeight="1">
      <c r="A97" s="76" t="s">
        <v>95</v>
      </c>
      <c r="B97" s="1" t="s">
        <v>96</v>
      </c>
      <c r="C97" s="14">
        <v>45000</v>
      </c>
      <c r="D97" s="35">
        <v>34309.22</v>
      </c>
    </row>
    <row r="98" spans="1:4" ht="19.5" customHeight="1">
      <c r="A98" s="76" t="s">
        <v>97</v>
      </c>
      <c r="B98" s="1" t="s">
        <v>98</v>
      </c>
      <c r="C98" s="14">
        <v>1000</v>
      </c>
      <c r="D98" s="35"/>
    </row>
    <row r="99" spans="1:4" ht="19.5" customHeight="1">
      <c r="A99" s="76" t="s">
        <v>99</v>
      </c>
      <c r="B99" s="1" t="s">
        <v>100</v>
      </c>
      <c r="C99" s="14">
        <v>300</v>
      </c>
      <c r="D99" s="35"/>
    </row>
    <row r="100" spans="1:4" ht="19.5" customHeight="1">
      <c r="A100" s="76">
        <v>5241</v>
      </c>
      <c r="B100" s="1" t="s">
        <v>101</v>
      </c>
      <c r="C100" s="14">
        <v>310000</v>
      </c>
      <c r="D100" s="14">
        <v>410307.26</v>
      </c>
    </row>
    <row r="101" spans="1:4" ht="19.5" customHeight="1">
      <c r="A101" s="76" t="s">
        <v>102</v>
      </c>
      <c r="B101" s="1" t="s">
        <v>103</v>
      </c>
      <c r="C101" s="14">
        <v>180000</v>
      </c>
      <c r="D101" s="35">
        <v>282992.54</v>
      </c>
    </row>
    <row r="102" spans="1:4" ht="19.5" customHeight="1">
      <c r="A102" s="76" t="s">
        <v>104</v>
      </c>
      <c r="B102" s="1" t="s">
        <v>105</v>
      </c>
      <c r="C102" s="14">
        <v>500</v>
      </c>
      <c r="D102" s="35"/>
    </row>
    <row r="103" spans="1:4" ht="20.25" customHeight="1">
      <c r="A103" s="76" t="s">
        <v>106</v>
      </c>
      <c r="B103" s="1" t="s">
        <v>107</v>
      </c>
      <c r="C103" s="14">
        <v>50000</v>
      </c>
      <c r="D103" s="14">
        <v>33242.26</v>
      </c>
    </row>
    <row r="104" spans="1:4" ht="20.25" customHeight="1">
      <c r="A104" s="76">
        <v>5269</v>
      </c>
      <c r="B104" s="1" t="s">
        <v>108</v>
      </c>
      <c r="C104" s="14">
        <v>2000</v>
      </c>
      <c r="D104" s="14">
        <v>0</v>
      </c>
    </row>
    <row r="105" spans="1:7" ht="25.5">
      <c r="A105" s="76">
        <v>5290</v>
      </c>
      <c r="B105" s="33" t="s">
        <v>700</v>
      </c>
      <c r="C105" s="32"/>
      <c r="D105" s="32"/>
      <c r="G105" s="64"/>
    </row>
    <row r="106" spans="1:7" ht="20.25" customHeight="1">
      <c r="A106" s="76" t="s">
        <v>109</v>
      </c>
      <c r="B106" s="1" t="s">
        <v>110</v>
      </c>
      <c r="C106" s="14">
        <v>270000</v>
      </c>
      <c r="D106" s="35">
        <v>553731.19</v>
      </c>
      <c r="G106" s="66"/>
    </row>
    <row r="107" spans="1:7" ht="19.5" customHeight="1">
      <c r="A107" s="76" t="s">
        <v>111</v>
      </c>
      <c r="B107" s="1" t="s">
        <v>112</v>
      </c>
      <c r="C107" s="14">
        <v>250000</v>
      </c>
      <c r="D107" s="35">
        <v>193307.54</v>
      </c>
      <c r="G107" s="64"/>
    </row>
    <row r="108" spans="1:7" ht="19.5" customHeight="1">
      <c r="A108" s="76" t="s">
        <v>113</v>
      </c>
      <c r="B108" s="1" t="s">
        <v>114</v>
      </c>
      <c r="C108" s="14">
        <v>200</v>
      </c>
      <c r="D108" s="35">
        <v>0</v>
      </c>
      <c r="G108" s="64"/>
    </row>
    <row r="109" spans="1:7" ht="19.5" customHeight="1">
      <c r="A109" s="76" t="s">
        <v>115</v>
      </c>
      <c r="B109" s="1" t="s">
        <v>116</v>
      </c>
      <c r="C109" s="14">
        <v>200</v>
      </c>
      <c r="D109" s="35">
        <v>0</v>
      </c>
      <c r="G109" s="64"/>
    </row>
    <row r="110" spans="1:7" ht="19.5" customHeight="1">
      <c r="A110" s="76" t="s">
        <v>117</v>
      </c>
      <c r="B110" s="1" t="s">
        <v>118</v>
      </c>
      <c r="C110" s="14">
        <v>150000</v>
      </c>
      <c r="D110" s="35">
        <v>146438.68</v>
      </c>
      <c r="G110" s="64"/>
    </row>
    <row r="111" spans="1:7" ht="19.5" customHeight="1">
      <c r="A111" s="76" t="s">
        <v>673</v>
      </c>
      <c r="B111" s="2" t="s">
        <v>123</v>
      </c>
      <c r="C111" s="14">
        <v>50000</v>
      </c>
      <c r="D111" s="35">
        <v>43687.72</v>
      </c>
      <c r="G111" s="64"/>
    </row>
    <row r="112" spans="1:7" ht="19.5" customHeight="1">
      <c r="A112" s="76" t="s">
        <v>119</v>
      </c>
      <c r="B112" s="1" t="s">
        <v>120</v>
      </c>
      <c r="C112" s="14">
        <v>500</v>
      </c>
      <c r="D112" s="35">
        <v>0</v>
      </c>
      <c r="G112" s="80"/>
    </row>
    <row r="113" spans="1:7" ht="19.5" customHeight="1">
      <c r="A113" s="76" t="s">
        <v>121</v>
      </c>
      <c r="B113" s="1" t="s">
        <v>122</v>
      </c>
      <c r="C113" s="14">
        <v>200000</v>
      </c>
      <c r="D113" s="35">
        <v>123216.32</v>
      </c>
      <c r="G113" s="64"/>
    </row>
    <row r="114" spans="1:7" ht="19.5" customHeight="1">
      <c r="A114" s="76" t="s">
        <v>124</v>
      </c>
      <c r="B114" s="2" t="s">
        <v>125</v>
      </c>
      <c r="C114" s="14">
        <v>500</v>
      </c>
      <c r="D114" s="35">
        <v>0</v>
      </c>
      <c r="G114" s="64"/>
    </row>
    <row r="115" spans="1:7" ht="19.5" customHeight="1">
      <c r="A115" s="76" t="s">
        <v>126</v>
      </c>
      <c r="B115" s="2" t="s">
        <v>127</v>
      </c>
      <c r="C115" s="14">
        <v>3500</v>
      </c>
      <c r="D115" s="35">
        <v>0</v>
      </c>
      <c r="G115" s="64"/>
    </row>
    <row r="116" spans="1:18" s="28" customFormat="1" ht="19.5" customHeight="1">
      <c r="A116" s="7" t="s">
        <v>711</v>
      </c>
      <c r="B116" s="3" t="s">
        <v>8</v>
      </c>
      <c r="C116" s="26" t="s">
        <v>697</v>
      </c>
      <c r="D116" s="26" t="s">
        <v>9</v>
      </c>
      <c r="E116" s="27"/>
      <c r="F116" s="27"/>
      <c r="G116" s="81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7" ht="19.5" customHeight="1">
      <c r="A117" s="1"/>
      <c r="B117" s="9"/>
      <c r="C117" s="10" t="s">
        <v>11</v>
      </c>
      <c r="D117" s="10" t="s">
        <v>11</v>
      </c>
      <c r="G117" s="64"/>
    </row>
    <row r="118" spans="1:7" ht="19.5" customHeight="1">
      <c r="A118" s="76" t="s">
        <v>128</v>
      </c>
      <c r="B118" s="2" t="s">
        <v>129</v>
      </c>
      <c r="C118" s="14">
        <v>5000</v>
      </c>
      <c r="D118" s="14">
        <v>0</v>
      </c>
      <c r="G118" s="64"/>
    </row>
    <row r="119" spans="1:7" ht="19.5" customHeight="1">
      <c r="A119" s="76" t="s">
        <v>130</v>
      </c>
      <c r="B119" s="2" t="s">
        <v>131</v>
      </c>
      <c r="C119" s="14">
        <v>20000</v>
      </c>
      <c r="D119" s="14">
        <v>0</v>
      </c>
      <c r="G119" s="64"/>
    </row>
    <row r="120" spans="1:7" ht="19.5" customHeight="1">
      <c r="A120" s="76" t="s">
        <v>132</v>
      </c>
      <c r="B120" s="2" t="s">
        <v>133</v>
      </c>
      <c r="C120" s="14">
        <v>150000</v>
      </c>
      <c r="D120" s="79">
        <v>84573.91</v>
      </c>
      <c r="G120" s="66"/>
    </row>
    <row r="121" spans="1:7" ht="19.5" customHeight="1">
      <c r="A121" s="76" t="s">
        <v>134</v>
      </c>
      <c r="B121" s="2" t="s">
        <v>135</v>
      </c>
      <c r="C121" s="14">
        <v>34500</v>
      </c>
      <c r="D121" s="35">
        <v>19452</v>
      </c>
      <c r="G121" s="64"/>
    </row>
    <row r="122" spans="1:4" ht="19.5" customHeight="1">
      <c r="A122" s="76" t="s">
        <v>136</v>
      </c>
      <c r="B122" s="2" t="s">
        <v>137</v>
      </c>
      <c r="C122" s="14">
        <v>230000</v>
      </c>
      <c r="D122" s="35">
        <v>215897.73</v>
      </c>
    </row>
    <row r="123" spans="1:4" ht="19.5" customHeight="1">
      <c r="A123" s="76" t="s">
        <v>138</v>
      </c>
      <c r="B123" s="2" t="s">
        <v>139</v>
      </c>
      <c r="C123" s="14">
        <v>200</v>
      </c>
      <c r="D123" s="35"/>
    </row>
    <row r="124" spans="1:4" ht="19.5" customHeight="1">
      <c r="A124" s="76">
        <v>5297</v>
      </c>
      <c r="B124" s="2" t="s">
        <v>140</v>
      </c>
      <c r="C124" s="14">
        <v>400000</v>
      </c>
      <c r="D124" s="14">
        <v>299137.98</v>
      </c>
    </row>
    <row r="125" spans="1:4" ht="19.5" customHeight="1">
      <c r="A125" s="76"/>
      <c r="B125" s="7" t="s">
        <v>141</v>
      </c>
      <c r="C125" s="14">
        <f>SUM(C93:C124)</f>
        <v>2503400</v>
      </c>
      <c r="D125" s="14">
        <f>SUM(D93:D124)</f>
        <v>2573285.93</v>
      </c>
    </row>
    <row r="126" spans="1:4" ht="19.5" customHeight="1">
      <c r="A126" s="76">
        <v>5400</v>
      </c>
      <c r="B126" s="6" t="s">
        <v>142</v>
      </c>
      <c r="C126" s="14"/>
      <c r="D126" s="14"/>
    </row>
    <row r="127" spans="1:4" ht="19.5" customHeight="1">
      <c r="A127" s="76">
        <v>5410</v>
      </c>
      <c r="B127" s="6" t="s">
        <v>143</v>
      </c>
      <c r="C127" s="14"/>
      <c r="D127" s="14"/>
    </row>
    <row r="128" spans="1:4" ht="19.5" customHeight="1">
      <c r="A128" s="76">
        <v>5411</v>
      </c>
      <c r="B128" s="2" t="s">
        <v>144</v>
      </c>
      <c r="C128" s="14">
        <v>300</v>
      </c>
      <c r="D128" s="14">
        <v>0</v>
      </c>
    </row>
    <row r="129" spans="1:4" ht="19.5" customHeight="1">
      <c r="A129" s="76"/>
      <c r="B129" s="7" t="s">
        <v>145</v>
      </c>
      <c r="C129" s="14">
        <f>SUM(C127:C128)</f>
        <v>300</v>
      </c>
      <c r="D129" s="14">
        <f>SUM(D127:D128)</f>
        <v>0</v>
      </c>
    </row>
    <row r="130" spans="1:4" ht="19.5" customHeight="1">
      <c r="A130" s="76"/>
      <c r="B130" s="7"/>
      <c r="C130" s="14"/>
      <c r="D130" s="14"/>
    </row>
    <row r="131" spans="1:4" ht="19.5" customHeight="1">
      <c r="A131" s="76">
        <v>5500</v>
      </c>
      <c r="B131" s="6" t="s">
        <v>146</v>
      </c>
      <c r="C131" s="14"/>
      <c r="D131" s="14"/>
    </row>
    <row r="132" spans="1:4" ht="19.5" customHeight="1">
      <c r="A132" s="76">
        <v>5520</v>
      </c>
      <c r="B132" s="6" t="s">
        <v>147</v>
      </c>
      <c r="C132" s="14"/>
      <c r="D132" s="14"/>
    </row>
    <row r="133" spans="1:4" ht="19.5" customHeight="1">
      <c r="A133" s="76">
        <v>5521</v>
      </c>
      <c r="B133" s="2" t="s">
        <v>694</v>
      </c>
      <c r="C133" s="14">
        <v>20000</v>
      </c>
      <c r="D133" s="14">
        <v>23871.7</v>
      </c>
    </row>
    <row r="134" spans="1:4" ht="19.5" customHeight="1">
      <c r="A134" s="76"/>
      <c r="B134" s="2" t="s">
        <v>695</v>
      </c>
      <c r="C134" s="14"/>
      <c r="D134" s="14"/>
    </row>
    <row r="135" spans="1:4" ht="19.5" customHeight="1">
      <c r="A135" s="76" t="s">
        <v>148</v>
      </c>
      <c r="B135" s="2" t="s">
        <v>149</v>
      </c>
      <c r="C135" s="35">
        <v>20000</v>
      </c>
      <c r="D135" s="35">
        <v>109231.81</v>
      </c>
    </row>
    <row r="136" spans="1:4" ht="19.5" customHeight="1">
      <c r="A136" s="76" t="s">
        <v>150</v>
      </c>
      <c r="B136" s="2" t="s">
        <v>151</v>
      </c>
      <c r="C136" s="35">
        <v>900</v>
      </c>
      <c r="D136" s="35"/>
    </row>
    <row r="137" spans="1:4" ht="19.5" customHeight="1">
      <c r="A137" s="76"/>
      <c r="B137" s="2"/>
      <c r="C137" s="35"/>
      <c r="D137" s="35"/>
    </row>
    <row r="138" spans="1:4" ht="19.5" customHeight="1">
      <c r="A138" s="76"/>
      <c r="B138" s="7" t="s">
        <v>152</v>
      </c>
      <c r="C138" s="14">
        <f>SUM(C133:C136)</f>
        <v>40900</v>
      </c>
      <c r="D138" s="14">
        <f>SUM(D133:D136)</f>
        <v>133103.51</v>
      </c>
    </row>
    <row r="139" spans="1:18" s="28" customFormat="1" ht="19.5" customHeight="1">
      <c r="A139" s="7" t="s">
        <v>711</v>
      </c>
      <c r="B139" s="3" t="s">
        <v>8</v>
      </c>
      <c r="C139" s="26" t="s">
        <v>697</v>
      </c>
      <c r="D139" s="26" t="s">
        <v>9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4" ht="19.5" customHeight="1">
      <c r="A140" s="1"/>
      <c r="B140" s="29"/>
      <c r="C140" s="10" t="s">
        <v>11</v>
      </c>
      <c r="D140" s="10" t="s">
        <v>11</v>
      </c>
    </row>
    <row r="141" spans="1:4" ht="19.5" customHeight="1">
      <c r="A141" s="76">
        <v>5600</v>
      </c>
      <c r="B141" s="6" t="s">
        <v>153</v>
      </c>
      <c r="C141" s="14"/>
      <c r="D141" s="14"/>
    </row>
    <row r="142" spans="1:4" ht="19.5" customHeight="1">
      <c r="A142" s="76">
        <v>5680</v>
      </c>
      <c r="B142" s="6" t="s">
        <v>154</v>
      </c>
      <c r="C142" s="14"/>
      <c r="D142" s="14"/>
    </row>
    <row r="143" spans="1:4" ht="19.5" customHeight="1">
      <c r="A143" s="76" t="s">
        <v>155</v>
      </c>
      <c r="B143" s="1" t="s">
        <v>156</v>
      </c>
      <c r="C143" s="14">
        <v>3190000</v>
      </c>
      <c r="D143" s="14">
        <v>2868672.19</v>
      </c>
    </row>
    <row r="144" spans="1:4" ht="19.5" customHeight="1">
      <c r="A144" s="76" t="s">
        <v>157</v>
      </c>
      <c r="B144" s="1" t="s">
        <v>158</v>
      </c>
      <c r="C144" s="14">
        <v>300000</v>
      </c>
      <c r="D144" s="14">
        <v>0</v>
      </c>
    </row>
    <row r="145" spans="1:4" ht="19.5" customHeight="1">
      <c r="A145" s="76" t="s">
        <v>159</v>
      </c>
      <c r="B145" s="1" t="s">
        <v>160</v>
      </c>
      <c r="C145" s="14">
        <v>700000</v>
      </c>
      <c r="D145" s="14">
        <v>0</v>
      </c>
    </row>
    <row r="146" spans="1:4" ht="19.5" customHeight="1">
      <c r="A146" s="76">
        <v>5685</v>
      </c>
      <c r="B146" s="1" t="s">
        <v>161</v>
      </c>
      <c r="C146" s="14">
        <v>60000</v>
      </c>
      <c r="D146" s="14">
        <v>53217.45</v>
      </c>
    </row>
    <row r="147" spans="1:4" ht="32.25" customHeight="1">
      <c r="A147" s="76">
        <v>5688</v>
      </c>
      <c r="B147" s="36" t="s">
        <v>162</v>
      </c>
      <c r="C147" s="14">
        <v>500</v>
      </c>
      <c r="D147" s="14">
        <v>0</v>
      </c>
    </row>
    <row r="148" spans="1:7" ht="19.5" customHeight="1">
      <c r="A148" s="76" t="s">
        <v>164</v>
      </c>
      <c r="B148" s="1" t="s">
        <v>165</v>
      </c>
      <c r="C148" s="14">
        <v>11250</v>
      </c>
      <c r="D148" s="35">
        <v>9000</v>
      </c>
      <c r="G148" s="66"/>
    </row>
    <row r="149" spans="1:4" ht="38.25">
      <c r="A149" s="76" t="s">
        <v>166</v>
      </c>
      <c r="B149" s="36" t="s">
        <v>701</v>
      </c>
      <c r="C149" s="14">
        <v>50000</v>
      </c>
      <c r="D149" s="35"/>
    </row>
    <row r="150" spans="1:4" ht="19.5" customHeight="1">
      <c r="A150" s="76" t="s">
        <v>687</v>
      </c>
      <c r="B150" s="1" t="s">
        <v>688</v>
      </c>
      <c r="C150" s="14">
        <v>5000000</v>
      </c>
      <c r="D150" s="35">
        <v>5747107.5</v>
      </c>
    </row>
    <row r="151" spans="1:4" ht="19.5" customHeight="1">
      <c r="A151" s="76" t="s">
        <v>674</v>
      </c>
      <c r="B151" s="1" t="s">
        <v>675</v>
      </c>
      <c r="C151" s="14">
        <v>620000</v>
      </c>
      <c r="D151" s="35"/>
    </row>
    <row r="152" spans="1:4" ht="19.5" customHeight="1">
      <c r="A152" s="76"/>
      <c r="B152" s="1" t="s">
        <v>676</v>
      </c>
      <c r="C152" s="14"/>
      <c r="D152" s="35"/>
    </row>
    <row r="153" spans="1:4" ht="19.5" customHeight="1">
      <c r="A153" s="76" t="s">
        <v>677</v>
      </c>
      <c r="B153" s="1" t="s">
        <v>678</v>
      </c>
      <c r="C153" s="14">
        <v>450000</v>
      </c>
      <c r="D153" s="35">
        <v>16700</v>
      </c>
    </row>
    <row r="154" spans="1:4" ht="19.5" customHeight="1">
      <c r="A154" s="76" t="s">
        <v>679</v>
      </c>
      <c r="B154" s="1" t="s">
        <v>680</v>
      </c>
      <c r="C154" s="14">
        <v>520000</v>
      </c>
      <c r="D154" s="35"/>
    </row>
    <row r="155" spans="1:4" ht="19.5" customHeight="1">
      <c r="A155" s="76"/>
      <c r="B155" s="1" t="s">
        <v>681</v>
      </c>
      <c r="C155" s="14"/>
      <c r="D155" s="35"/>
    </row>
    <row r="156" spans="1:4" ht="19.5" customHeight="1">
      <c r="A156" s="76" t="s">
        <v>682</v>
      </c>
      <c r="B156" s="1" t="s">
        <v>683</v>
      </c>
      <c r="C156" s="14">
        <v>520000</v>
      </c>
      <c r="D156" s="35"/>
    </row>
    <row r="157" spans="1:4" ht="19.5" customHeight="1">
      <c r="A157" s="76"/>
      <c r="B157" s="1" t="s">
        <v>684</v>
      </c>
      <c r="C157" s="14"/>
      <c r="D157" s="35"/>
    </row>
    <row r="158" spans="1:4" ht="19.5" customHeight="1">
      <c r="A158" s="76" t="s">
        <v>685</v>
      </c>
      <c r="B158" s="1" t="s">
        <v>686</v>
      </c>
      <c r="C158" s="14">
        <v>572800</v>
      </c>
      <c r="D158" s="35"/>
    </row>
    <row r="159" spans="1:4" ht="19.5" customHeight="1">
      <c r="A159" s="76">
        <v>5690</v>
      </c>
      <c r="B159" s="7" t="s">
        <v>163</v>
      </c>
      <c r="C159" s="14"/>
      <c r="D159" s="14"/>
    </row>
    <row r="160" spans="1:18" s="28" customFormat="1" ht="19.5" customHeight="1">
      <c r="A160" s="7" t="s">
        <v>711</v>
      </c>
      <c r="B160" s="3" t="s">
        <v>8</v>
      </c>
      <c r="C160" s="26" t="s">
        <v>697</v>
      </c>
      <c r="D160" s="26" t="s">
        <v>9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4" ht="19.5" customHeight="1">
      <c r="A161" s="1"/>
      <c r="B161" s="29"/>
      <c r="C161" s="10" t="s">
        <v>11</v>
      </c>
      <c r="D161" s="10" t="s">
        <v>11</v>
      </c>
    </row>
    <row r="162" spans="1:4" ht="19.5" customHeight="1">
      <c r="A162" s="76"/>
      <c r="B162" s="7" t="s">
        <v>167</v>
      </c>
      <c r="C162" s="14">
        <f>SUM(C143:C158)</f>
        <v>11994550</v>
      </c>
      <c r="D162" s="14">
        <f>SUM(D143:D158)</f>
        <v>8694697.14</v>
      </c>
    </row>
    <row r="163" spans="1:4" ht="19.5" customHeight="1">
      <c r="A163" s="76" t="s">
        <v>3</v>
      </c>
      <c r="B163" s="7" t="s">
        <v>168</v>
      </c>
      <c r="C163" s="13">
        <f>SUM(C$90+C$125+C$129+C$138+C$162)</f>
        <v>14548650</v>
      </c>
      <c r="D163" s="13">
        <f>SUM(D$90+D$125+D$129+D$138+D$162)</f>
        <v>11410942.670000002</v>
      </c>
    </row>
    <row r="164" spans="1:4" ht="19.5" customHeight="1">
      <c r="A164" s="76"/>
      <c r="B164" s="7"/>
      <c r="C164" s="13"/>
      <c r="D164" s="13"/>
    </row>
    <row r="165" spans="1:4" ht="19.5" customHeight="1">
      <c r="A165" s="75">
        <v>8000</v>
      </c>
      <c r="B165" s="7" t="s">
        <v>169</v>
      </c>
      <c r="C165" s="37"/>
      <c r="D165" s="37"/>
    </row>
    <row r="166" spans="1:4" ht="19.5" customHeight="1">
      <c r="A166" s="76">
        <v>8600</v>
      </c>
      <c r="B166" s="7" t="s">
        <v>170</v>
      </c>
      <c r="C166" s="37"/>
      <c r="D166" s="37"/>
    </row>
    <row r="167" spans="1:18" s="38" customFormat="1" ht="19.5" customHeight="1">
      <c r="A167" s="76" t="s">
        <v>171</v>
      </c>
      <c r="B167" s="7" t="s">
        <v>172</v>
      </c>
      <c r="C167" s="13"/>
      <c r="D167" s="13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4" ht="19.5" customHeight="1">
      <c r="A168" s="76" t="s">
        <v>173</v>
      </c>
      <c r="B168" s="1" t="s">
        <v>174</v>
      </c>
      <c r="C168" s="14">
        <v>1050000</v>
      </c>
      <c r="D168" s="14">
        <v>1479241.27</v>
      </c>
    </row>
    <row r="169" spans="1:4" s="25" customFormat="1" ht="19.5" customHeight="1">
      <c r="A169" s="76"/>
      <c r="B169" s="7" t="s">
        <v>175</v>
      </c>
      <c r="C169" s="14">
        <f>SUM(C$168:C$168)</f>
        <v>1050000</v>
      </c>
      <c r="D169" s="14">
        <f>SUM(D$168:D$168)</f>
        <v>1479241.27</v>
      </c>
    </row>
    <row r="170" spans="1:4" s="25" customFormat="1" ht="19.5" customHeight="1">
      <c r="A170" s="76"/>
      <c r="B170" s="7"/>
      <c r="C170" s="14"/>
      <c r="D170" s="14"/>
    </row>
    <row r="171" spans="1:18" s="39" customFormat="1" ht="19.5" customHeight="1" thickBot="1">
      <c r="A171" s="76" t="s">
        <v>176</v>
      </c>
      <c r="B171" s="7" t="s">
        <v>177</v>
      </c>
      <c r="C171" s="13">
        <f>SUM(C$169)</f>
        <v>1050000</v>
      </c>
      <c r="D171" s="13">
        <f>SUM(D$169)</f>
        <v>1479241.27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4" ht="19.5" customHeight="1">
      <c r="A172" s="1"/>
      <c r="B172" s="9"/>
      <c r="C172" s="10"/>
      <c r="D172" s="10"/>
    </row>
    <row r="173" spans="1:4" s="25" customFormat="1" ht="19.5" customHeight="1">
      <c r="A173" s="75">
        <v>9000</v>
      </c>
      <c r="B173" s="7" t="s">
        <v>178</v>
      </c>
      <c r="C173" s="14"/>
      <c r="D173" s="14"/>
    </row>
    <row r="174" spans="1:4" s="25" customFormat="1" ht="19.5" customHeight="1">
      <c r="A174" s="76" t="s">
        <v>179</v>
      </c>
      <c r="B174" s="7" t="s">
        <v>180</v>
      </c>
      <c r="C174" s="14"/>
      <c r="D174" s="14"/>
    </row>
    <row r="175" spans="1:4" ht="19.5" customHeight="1">
      <c r="A175" s="76" t="s">
        <v>181</v>
      </c>
      <c r="B175" s="1" t="s">
        <v>182</v>
      </c>
      <c r="C175" s="35">
        <v>550000</v>
      </c>
      <c r="D175" s="35">
        <v>17511.56</v>
      </c>
    </row>
    <row r="176" spans="1:4" ht="19.5" customHeight="1">
      <c r="A176" s="76" t="s">
        <v>183</v>
      </c>
      <c r="B176" s="1" t="s">
        <v>184</v>
      </c>
      <c r="C176" s="35"/>
      <c r="D176" s="35">
        <v>0</v>
      </c>
    </row>
    <row r="177" spans="1:4" ht="19.5" customHeight="1">
      <c r="A177" s="76" t="s">
        <v>716</v>
      </c>
      <c r="B177" s="1" t="s">
        <v>186</v>
      </c>
      <c r="C177" s="35">
        <v>135000000</v>
      </c>
      <c r="D177" s="35">
        <v>7162028.66</v>
      </c>
    </row>
    <row r="178" spans="1:4" ht="19.5" customHeight="1">
      <c r="A178" s="76" t="s">
        <v>693</v>
      </c>
      <c r="B178" s="1" t="s">
        <v>703</v>
      </c>
      <c r="C178" s="35">
        <v>10000</v>
      </c>
      <c r="D178" s="35"/>
    </row>
    <row r="179" spans="1:4" s="25" customFormat="1" ht="19.5" customHeight="1">
      <c r="A179" s="76"/>
      <c r="B179" s="7" t="s">
        <v>187</v>
      </c>
      <c r="C179" s="14">
        <f>SUM(C$175:C$178)</f>
        <v>135560000</v>
      </c>
      <c r="D179" s="14">
        <f>SUM(D$175:D$177)</f>
        <v>7179540.22</v>
      </c>
    </row>
    <row r="180" spans="1:18" s="40" customFormat="1" ht="19.5" customHeight="1">
      <c r="A180" s="75"/>
      <c r="B180" s="7" t="s">
        <v>188</v>
      </c>
      <c r="C180" s="13">
        <f>SUM(C$179)</f>
        <v>135560000</v>
      </c>
      <c r="D180" s="13">
        <f>SUM(D$179)</f>
        <v>7179540.22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4" s="25" customFormat="1" ht="19.5" customHeight="1" thickBot="1">
      <c r="A181" s="77"/>
      <c r="B181" s="18"/>
      <c r="C181" s="41"/>
      <c r="D181" s="41"/>
    </row>
    <row r="182" spans="1:18" s="43" customFormat="1" ht="19.5" customHeight="1" thickBot="1" thickTop="1">
      <c r="A182" s="77"/>
      <c r="B182" s="42" t="s">
        <v>189</v>
      </c>
      <c r="C182" s="13">
        <f>SUM(C$10+C$23+C$69+C$82+C$163+C$171+C$180)</f>
        <v>155356300</v>
      </c>
      <c r="D182" s="13">
        <f>SUM(D$10+D$23+D$69+D$82+D$163+D$171+D$180)</f>
        <v>21749862.650000002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ht="18.75" customHeight="1" thickTop="1"/>
    <row r="184" ht="1.5" customHeight="1" hidden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7"/>
  <sheetViews>
    <sheetView zoomScaleSheetLayoutView="100" zoomScalePageLayoutView="0" workbookViewId="0" topLeftCell="A199">
      <selection activeCell="B226" sqref="B226"/>
    </sheetView>
  </sheetViews>
  <sheetFormatPr defaultColWidth="9.140625" defaultRowHeight="12.75"/>
  <cols>
    <col min="1" max="1" width="9.8515625" style="19" bestFit="1" customWidth="1"/>
    <col min="2" max="2" width="66.7109375" style="5" customWidth="1"/>
    <col min="3" max="3" width="25.8515625" style="23" customWidth="1"/>
    <col min="4" max="4" width="29.8515625" style="23" customWidth="1"/>
    <col min="5" max="5" width="12.28125" style="5" bestFit="1" customWidth="1"/>
    <col min="6" max="6" width="13.421875" style="5" bestFit="1" customWidth="1"/>
    <col min="7" max="7" width="9.8515625" style="5" bestFit="1" customWidth="1"/>
    <col min="8" max="8" width="10.421875" style="5" bestFit="1" customWidth="1"/>
    <col min="9" max="16384" width="9.140625" style="5" customWidth="1"/>
  </cols>
  <sheetData>
    <row r="1" spans="1:8" ht="18.75">
      <c r="A1" s="2" t="s">
        <v>5</v>
      </c>
      <c r="B1" s="51" t="s">
        <v>190</v>
      </c>
      <c r="C1" s="4"/>
      <c r="D1" s="4"/>
      <c r="F1" s="25"/>
      <c r="G1" s="25"/>
      <c r="H1" s="25"/>
    </row>
    <row r="2" spans="1:8" ht="12.75">
      <c r="A2" s="2"/>
      <c r="B2" s="3"/>
      <c r="C2" s="4"/>
      <c r="D2" s="4"/>
      <c r="F2" s="25"/>
      <c r="G2" s="25"/>
      <c r="H2" s="25"/>
    </row>
    <row r="3" spans="1:8" ht="12.75">
      <c r="A3" s="6" t="s">
        <v>711</v>
      </c>
      <c r="B3" s="3" t="s">
        <v>8</v>
      </c>
      <c r="C3" s="26" t="s">
        <v>697</v>
      </c>
      <c r="D3" s="26" t="s">
        <v>9</v>
      </c>
      <c r="F3" s="25"/>
      <c r="G3" s="63"/>
      <c r="H3" s="67"/>
    </row>
    <row r="4" spans="1:8" ht="12.75">
      <c r="A4" s="2"/>
      <c r="B4" s="29"/>
      <c r="C4" s="10" t="s">
        <v>11</v>
      </c>
      <c r="D4" s="10" t="s">
        <v>11</v>
      </c>
      <c r="F4" s="68"/>
      <c r="G4" s="63"/>
      <c r="H4" s="67"/>
    </row>
    <row r="5" spans="1:8" ht="12.75">
      <c r="A5" s="2" t="s">
        <v>12</v>
      </c>
      <c r="B5" s="7" t="s">
        <v>191</v>
      </c>
      <c r="C5" s="4"/>
      <c r="D5" s="4"/>
      <c r="F5" s="68"/>
      <c r="G5" s="63"/>
      <c r="H5" s="67"/>
    </row>
    <row r="6" spans="1:8" ht="12.75">
      <c r="A6" s="2"/>
      <c r="B6" s="7"/>
      <c r="C6" s="4"/>
      <c r="D6" s="4"/>
      <c r="F6" s="68"/>
      <c r="G6" s="63"/>
      <c r="H6" s="67"/>
    </row>
    <row r="7" spans="1:8" ht="12.75">
      <c r="A7" s="2" t="s">
        <v>192</v>
      </c>
      <c r="B7" s="7" t="s">
        <v>193</v>
      </c>
      <c r="C7" s="4"/>
      <c r="D7" s="4"/>
      <c r="F7" s="68"/>
      <c r="G7" s="63"/>
      <c r="H7" s="67"/>
    </row>
    <row r="8" spans="1:8" ht="12.75">
      <c r="A8" s="2" t="s">
        <v>194</v>
      </c>
      <c r="B8" s="7" t="s">
        <v>195</v>
      </c>
      <c r="C8" s="4"/>
      <c r="D8" s="4"/>
      <c r="F8" s="68"/>
      <c r="G8" s="63"/>
      <c r="H8" s="67"/>
    </row>
    <row r="9" spans="1:8" ht="12.75">
      <c r="A9" s="2" t="s">
        <v>196</v>
      </c>
      <c r="B9" s="1" t="s">
        <v>197</v>
      </c>
      <c r="C9" s="4">
        <v>1220000</v>
      </c>
      <c r="D9" s="4">
        <v>1164091.5</v>
      </c>
      <c r="F9" s="68"/>
      <c r="G9" s="63"/>
      <c r="H9" s="67"/>
    </row>
    <row r="10" spans="1:8" ht="12.75">
      <c r="A10" s="2" t="s">
        <v>198</v>
      </c>
      <c r="B10" s="1" t="s">
        <v>199</v>
      </c>
      <c r="C10" s="4">
        <v>2100000</v>
      </c>
      <c r="D10" s="4">
        <v>2078371.67</v>
      </c>
      <c r="F10" s="68"/>
      <c r="G10" s="63"/>
      <c r="H10" s="25"/>
    </row>
    <row r="11" spans="1:8" ht="12.75">
      <c r="A11" s="2"/>
      <c r="B11" s="1"/>
      <c r="C11" s="4"/>
      <c r="D11" s="4"/>
      <c r="F11" s="68"/>
      <c r="G11" s="63"/>
      <c r="H11" s="67"/>
    </row>
    <row r="12" spans="1:8" ht="12.75">
      <c r="A12" s="2" t="s">
        <v>200</v>
      </c>
      <c r="B12" s="6" t="s">
        <v>201</v>
      </c>
      <c r="C12" s="4"/>
      <c r="D12" s="4"/>
      <c r="F12" s="68"/>
      <c r="G12" s="63"/>
      <c r="H12" s="67"/>
    </row>
    <row r="13" spans="1:8" ht="12.75">
      <c r="A13" s="2" t="s">
        <v>202</v>
      </c>
      <c r="B13" s="1" t="s">
        <v>203</v>
      </c>
      <c r="C13" s="4">
        <v>33000</v>
      </c>
      <c r="D13" s="52">
        <v>32104.65</v>
      </c>
      <c r="F13" s="68"/>
      <c r="G13" s="63"/>
      <c r="H13" s="67"/>
    </row>
    <row r="14" spans="1:8" ht="12.75">
      <c r="A14" s="2" t="s">
        <v>204</v>
      </c>
      <c r="B14" s="1" t="s">
        <v>205</v>
      </c>
      <c r="C14" s="4">
        <v>60000</v>
      </c>
      <c r="D14" s="52">
        <v>21453.7</v>
      </c>
      <c r="F14" s="68"/>
      <c r="G14" s="63"/>
      <c r="H14" s="67"/>
    </row>
    <row r="15" spans="1:8" ht="12.75">
      <c r="A15" s="2" t="s">
        <v>206</v>
      </c>
      <c r="B15" s="1" t="s">
        <v>207</v>
      </c>
      <c r="C15" s="4">
        <v>84000</v>
      </c>
      <c r="D15" s="4">
        <v>77776.13</v>
      </c>
      <c r="F15" s="68"/>
      <c r="G15" s="63"/>
      <c r="H15" s="25"/>
    </row>
    <row r="16" spans="1:8" ht="12.75">
      <c r="A16" s="2"/>
      <c r="B16" s="1"/>
      <c r="C16" s="4"/>
      <c r="D16" s="4"/>
      <c r="F16" s="68"/>
      <c r="G16" s="63"/>
      <c r="H16" s="25"/>
    </row>
    <row r="17" spans="1:8" ht="12.75">
      <c r="A17" s="2" t="s">
        <v>208</v>
      </c>
      <c r="B17" s="7" t="s">
        <v>209</v>
      </c>
      <c r="C17" s="4"/>
      <c r="D17" s="4"/>
      <c r="F17" s="25"/>
      <c r="G17" s="63"/>
      <c r="H17" s="25"/>
    </row>
    <row r="18" spans="1:8" ht="12.75">
      <c r="A18" s="2" t="s">
        <v>210</v>
      </c>
      <c r="B18" s="1" t="s">
        <v>702</v>
      </c>
      <c r="C18" s="52">
        <v>47650</v>
      </c>
      <c r="D18" s="52">
        <v>47630.88</v>
      </c>
      <c r="F18" s="25"/>
      <c r="G18" s="25"/>
      <c r="H18" s="25"/>
    </row>
    <row r="19" spans="1:8" ht="12.75">
      <c r="A19" s="2" t="s">
        <v>211</v>
      </c>
      <c r="B19" s="1" t="s">
        <v>212</v>
      </c>
      <c r="C19" s="52">
        <v>23850</v>
      </c>
      <c r="D19" s="52">
        <v>23815.44</v>
      </c>
      <c r="F19" s="25"/>
      <c r="G19" s="25"/>
      <c r="H19" s="25"/>
    </row>
    <row r="20" spans="1:8" ht="12.75">
      <c r="A20" s="2" t="s">
        <v>213</v>
      </c>
      <c r="B20" s="1" t="s">
        <v>214</v>
      </c>
      <c r="C20" s="52">
        <v>23850</v>
      </c>
      <c r="D20" s="52">
        <v>23801.95</v>
      </c>
      <c r="F20" s="25"/>
      <c r="G20" s="25"/>
      <c r="H20" s="25"/>
    </row>
    <row r="21" spans="1:8" ht="12.75">
      <c r="A21" s="11"/>
      <c r="B21" s="1"/>
      <c r="C21" s="4"/>
      <c r="D21" s="4"/>
      <c r="F21" s="25"/>
      <c r="G21" s="25"/>
      <c r="H21" s="67"/>
    </row>
    <row r="22" spans="1:8" ht="12.75">
      <c r="A22" s="2" t="s">
        <v>215</v>
      </c>
      <c r="B22" s="7" t="s">
        <v>216</v>
      </c>
      <c r="C22" s="4"/>
      <c r="D22" s="4"/>
      <c r="F22" s="68"/>
      <c r="G22" s="25"/>
      <c r="H22" s="67"/>
    </row>
    <row r="23" spans="1:8" ht="12.75">
      <c r="A23" s="2" t="s">
        <v>217</v>
      </c>
      <c r="B23" s="1" t="s">
        <v>218</v>
      </c>
      <c r="C23" s="4">
        <v>60000</v>
      </c>
      <c r="D23" s="4">
        <v>0</v>
      </c>
      <c r="F23" s="68"/>
      <c r="G23" s="25"/>
      <c r="H23" s="67"/>
    </row>
    <row r="24" spans="1:8" ht="12.75">
      <c r="A24" s="2">
        <v>264</v>
      </c>
      <c r="B24" s="1" t="s">
        <v>219</v>
      </c>
      <c r="C24" s="4">
        <v>50000</v>
      </c>
      <c r="D24" s="4">
        <v>17816</v>
      </c>
      <c r="F24" s="68"/>
      <c r="G24" s="25"/>
      <c r="H24" s="67"/>
    </row>
    <row r="25" spans="1:8" ht="12.75">
      <c r="A25" s="2" t="s">
        <v>220</v>
      </c>
      <c r="B25" s="12" t="s">
        <v>221</v>
      </c>
      <c r="C25" s="4">
        <v>45000</v>
      </c>
      <c r="D25" s="4">
        <v>29038.11</v>
      </c>
      <c r="F25" s="68"/>
      <c r="G25" s="25"/>
      <c r="H25" s="67"/>
    </row>
    <row r="26" spans="1:8" ht="12.75">
      <c r="A26" s="2"/>
      <c r="B26" s="12"/>
      <c r="C26" s="4"/>
      <c r="D26" s="4"/>
      <c r="F26" s="68"/>
      <c r="G26" s="25"/>
      <c r="H26" s="67"/>
    </row>
    <row r="27" spans="1:8" ht="12.75">
      <c r="A27" s="2" t="s">
        <v>222</v>
      </c>
      <c r="B27" s="7" t="s">
        <v>223</v>
      </c>
      <c r="C27" s="4"/>
      <c r="D27" s="4"/>
      <c r="F27" s="68"/>
      <c r="G27" s="25"/>
      <c r="H27" s="67"/>
    </row>
    <row r="28" spans="1:8" ht="12.75">
      <c r="A28" s="2" t="s">
        <v>705</v>
      </c>
      <c r="B28" s="1" t="s">
        <v>692</v>
      </c>
      <c r="C28" s="4">
        <v>100000</v>
      </c>
      <c r="D28" s="4">
        <v>0</v>
      </c>
      <c r="F28" s="68"/>
      <c r="G28" s="25"/>
      <c r="H28" s="25"/>
    </row>
    <row r="29" spans="1:8" ht="12.75">
      <c r="A29" s="2" t="s">
        <v>224</v>
      </c>
      <c r="B29" s="1" t="s">
        <v>225</v>
      </c>
      <c r="C29" s="4">
        <v>0</v>
      </c>
      <c r="D29" s="4">
        <v>0</v>
      </c>
      <c r="F29" s="68"/>
      <c r="G29" s="25"/>
      <c r="H29" s="67"/>
    </row>
    <row r="30" spans="1:8" ht="12.75">
      <c r="A30" s="2"/>
      <c r="B30" s="7" t="s">
        <v>226</v>
      </c>
      <c r="C30" s="4">
        <f>SUM(C9:C29)</f>
        <v>3847350</v>
      </c>
      <c r="D30" s="4">
        <f>SUM(D9:D29)</f>
        <v>3515900.03</v>
      </c>
      <c r="F30" s="68"/>
      <c r="G30" s="25"/>
      <c r="H30" s="67"/>
    </row>
    <row r="31" spans="1:8" ht="12.75">
      <c r="A31" s="6" t="s">
        <v>711</v>
      </c>
      <c r="B31" s="3" t="s">
        <v>8</v>
      </c>
      <c r="C31" s="26" t="s">
        <v>697</v>
      </c>
      <c r="D31" s="26" t="s">
        <v>9</v>
      </c>
      <c r="F31" s="68"/>
      <c r="G31" s="25"/>
      <c r="H31" s="67"/>
    </row>
    <row r="32" spans="1:8" ht="12.75">
      <c r="A32" s="2"/>
      <c r="B32" s="29"/>
      <c r="C32" s="10" t="s">
        <v>11</v>
      </c>
      <c r="D32" s="10" t="s">
        <v>11</v>
      </c>
      <c r="F32" s="68"/>
      <c r="G32" s="25"/>
      <c r="H32" s="67"/>
    </row>
    <row r="33" spans="1:8" ht="12.75">
      <c r="A33" s="2" t="s">
        <v>227</v>
      </c>
      <c r="B33" s="7" t="s">
        <v>228</v>
      </c>
      <c r="C33" s="4"/>
      <c r="D33" s="4"/>
      <c r="F33" s="68"/>
      <c r="G33" s="25"/>
      <c r="H33" s="25"/>
    </row>
    <row r="34" spans="1:8" ht="25.5">
      <c r="A34" s="2" t="s">
        <v>229</v>
      </c>
      <c r="B34" s="33" t="s">
        <v>704</v>
      </c>
      <c r="C34" s="4"/>
      <c r="D34" s="4"/>
      <c r="F34" s="68"/>
      <c r="G34" s="25"/>
      <c r="H34" s="25"/>
    </row>
    <row r="35" spans="1:8" ht="12.75">
      <c r="A35" s="2" t="s">
        <v>230</v>
      </c>
      <c r="B35" s="1" t="s">
        <v>231</v>
      </c>
      <c r="C35" s="52">
        <v>200000</v>
      </c>
      <c r="D35" s="52">
        <v>173073.6</v>
      </c>
      <c r="F35" s="69"/>
      <c r="G35" s="25"/>
      <c r="H35" s="25"/>
    </row>
    <row r="36" spans="1:8" ht="12.75">
      <c r="A36" s="2" t="s">
        <v>232</v>
      </c>
      <c r="B36" s="1" t="s">
        <v>233</v>
      </c>
      <c r="C36" s="52">
        <v>100000</v>
      </c>
      <c r="D36" s="52">
        <v>3482.78</v>
      </c>
      <c r="F36" s="25"/>
      <c r="G36" s="25"/>
      <c r="H36" s="25"/>
    </row>
    <row r="37" spans="1:8" ht="12.75">
      <c r="A37" s="2" t="s">
        <v>234</v>
      </c>
      <c r="B37" s="1" t="s">
        <v>235</v>
      </c>
      <c r="C37" s="4">
        <v>5000</v>
      </c>
      <c r="D37" s="4">
        <v>0</v>
      </c>
      <c r="F37" s="25"/>
      <c r="G37" s="25"/>
      <c r="H37" s="25"/>
    </row>
    <row r="38" spans="1:8" ht="12.75">
      <c r="A38" s="2" t="s">
        <v>236</v>
      </c>
      <c r="B38" s="1" t="s">
        <v>237</v>
      </c>
      <c r="C38" s="4">
        <v>12000</v>
      </c>
      <c r="D38" s="4">
        <v>248.24</v>
      </c>
      <c r="F38" s="68"/>
      <c r="G38" s="25"/>
      <c r="H38" s="67"/>
    </row>
    <row r="39" spans="1:8" ht="12.75">
      <c r="A39" s="2" t="s">
        <v>238</v>
      </c>
      <c r="B39" s="7" t="s">
        <v>239</v>
      </c>
      <c r="C39" s="4"/>
      <c r="D39" s="4"/>
      <c r="F39" s="68"/>
      <c r="G39" s="25"/>
      <c r="H39" s="67"/>
    </row>
    <row r="40" spans="1:8" ht="12.75">
      <c r="A40" s="2" t="s">
        <v>240</v>
      </c>
      <c r="B40" s="1" t="s">
        <v>241</v>
      </c>
      <c r="C40" s="4">
        <v>500</v>
      </c>
      <c r="D40" s="4">
        <v>0</v>
      </c>
      <c r="F40" s="68"/>
      <c r="G40" s="25"/>
      <c r="H40" s="67"/>
    </row>
    <row r="41" spans="1:8" ht="12.75">
      <c r="A41" s="2" t="s">
        <v>242</v>
      </c>
      <c r="B41" s="1" t="s">
        <v>243</v>
      </c>
      <c r="C41" s="4">
        <v>30000</v>
      </c>
      <c r="D41" s="4">
        <v>383.27</v>
      </c>
      <c r="F41" s="68"/>
      <c r="G41" s="25"/>
      <c r="H41" s="67"/>
    </row>
    <row r="42" spans="1:8" ht="12.75">
      <c r="A42" s="2" t="s">
        <v>244</v>
      </c>
      <c r="B42" s="1" t="s">
        <v>245</v>
      </c>
      <c r="C42" s="4">
        <v>1000</v>
      </c>
      <c r="D42" s="4">
        <v>0</v>
      </c>
      <c r="F42" s="68"/>
      <c r="G42" s="25"/>
      <c r="H42" s="67"/>
    </row>
    <row r="43" spans="1:8" ht="12.75">
      <c r="A43" s="2" t="s">
        <v>246</v>
      </c>
      <c r="B43" s="1" t="s">
        <v>247</v>
      </c>
      <c r="C43" s="4">
        <v>25000</v>
      </c>
      <c r="D43" s="4">
        <v>6394.16</v>
      </c>
      <c r="F43" s="68"/>
      <c r="G43" s="25"/>
      <c r="H43" s="67"/>
    </row>
    <row r="44" spans="1:8" ht="12.75">
      <c r="A44" s="2"/>
      <c r="B44" s="7" t="s">
        <v>248</v>
      </c>
      <c r="C44" s="4">
        <f>SUM(C35:C43)</f>
        <v>373500</v>
      </c>
      <c r="D44" s="4">
        <f>SUM(D35:D43)</f>
        <v>183582.05</v>
      </c>
      <c r="F44" s="68"/>
      <c r="G44" s="25"/>
      <c r="H44" s="67"/>
    </row>
    <row r="45" spans="1:8" ht="12.75">
      <c r="A45" s="2" t="s">
        <v>249</v>
      </c>
      <c r="B45" s="7" t="s">
        <v>250</v>
      </c>
      <c r="C45" s="4"/>
      <c r="D45" s="4"/>
      <c r="F45" s="68"/>
      <c r="G45" s="25"/>
      <c r="H45" s="25"/>
    </row>
    <row r="46" spans="1:8" ht="12.75">
      <c r="A46" s="2"/>
      <c r="B46" s="7" t="s">
        <v>251</v>
      </c>
      <c r="C46" s="4"/>
      <c r="D46" s="4"/>
      <c r="F46" s="68"/>
      <c r="G46" s="25"/>
      <c r="H46" s="67"/>
    </row>
    <row r="47" spans="1:8" ht="12.75">
      <c r="A47" s="2" t="s">
        <v>264</v>
      </c>
      <c r="B47" s="7" t="s">
        <v>265</v>
      </c>
      <c r="C47" s="4"/>
      <c r="D47" s="4"/>
      <c r="F47" s="68"/>
      <c r="G47" s="25"/>
      <c r="H47" s="67"/>
    </row>
    <row r="48" spans="1:8" ht="12.75">
      <c r="A48" s="2" t="s">
        <v>266</v>
      </c>
      <c r="B48" s="1" t="s">
        <v>267</v>
      </c>
      <c r="C48" s="4">
        <v>120000</v>
      </c>
      <c r="D48" s="4">
        <v>18246.18</v>
      </c>
      <c r="F48" s="68"/>
      <c r="G48" s="25"/>
      <c r="H48" s="67"/>
    </row>
    <row r="49" spans="1:8" ht="12.75">
      <c r="A49" s="2" t="s">
        <v>268</v>
      </c>
      <c r="B49" s="1" t="s">
        <v>269</v>
      </c>
      <c r="C49" s="4">
        <v>10500</v>
      </c>
      <c r="D49" s="4">
        <v>0</v>
      </c>
      <c r="F49" s="68"/>
      <c r="G49" s="25"/>
      <c r="H49" s="67"/>
    </row>
    <row r="50" spans="1:8" ht="12.75">
      <c r="A50" s="2" t="s">
        <v>252</v>
      </c>
      <c r="B50" s="7" t="s">
        <v>253</v>
      </c>
      <c r="C50" s="4"/>
      <c r="D50" s="4"/>
      <c r="F50" s="68"/>
      <c r="G50" s="25"/>
      <c r="H50" s="25"/>
    </row>
    <row r="51" spans="1:8" ht="12.75">
      <c r="A51" s="2" t="s">
        <v>254</v>
      </c>
      <c r="B51" s="1" t="s">
        <v>255</v>
      </c>
      <c r="C51" s="4">
        <v>460000</v>
      </c>
      <c r="D51" s="4">
        <v>415807.52</v>
      </c>
      <c r="F51" s="68"/>
      <c r="G51" s="25"/>
      <c r="H51" s="25"/>
    </row>
    <row r="52" spans="1:8" ht="12.75">
      <c r="A52" s="2" t="s">
        <v>256</v>
      </c>
      <c r="B52" s="1" t="s">
        <v>257</v>
      </c>
      <c r="C52" s="4">
        <v>400000</v>
      </c>
      <c r="D52" s="52">
        <v>330488.5</v>
      </c>
      <c r="E52" s="53"/>
      <c r="F52" s="25"/>
      <c r="G52" s="25"/>
      <c r="H52" s="25"/>
    </row>
    <row r="53" spans="1:8" ht="12.75">
      <c r="A53" s="2" t="s">
        <v>258</v>
      </c>
      <c r="B53" s="1" t="s">
        <v>259</v>
      </c>
      <c r="C53" s="4">
        <v>85000</v>
      </c>
      <c r="D53" s="52">
        <v>68494.15</v>
      </c>
      <c r="E53" s="53"/>
      <c r="F53" s="62"/>
      <c r="G53" s="64"/>
      <c r="H53" s="25"/>
    </row>
    <row r="54" spans="1:8" ht="12.75">
      <c r="A54" s="2" t="s">
        <v>260</v>
      </c>
      <c r="B54" s="1" t="s">
        <v>261</v>
      </c>
      <c r="C54" s="4">
        <v>20000</v>
      </c>
      <c r="D54" s="52">
        <v>8179.6</v>
      </c>
      <c r="E54" s="53"/>
      <c r="F54" s="62"/>
      <c r="G54" s="64"/>
      <c r="H54" s="25"/>
    </row>
    <row r="55" spans="1:8" ht="12.75">
      <c r="A55" s="2" t="s">
        <v>262</v>
      </c>
      <c r="B55" s="1" t="s">
        <v>263</v>
      </c>
      <c r="C55" s="4">
        <v>45000</v>
      </c>
      <c r="D55" s="4">
        <v>27497.44</v>
      </c>
      <c r="F55" s="34"/>
      <c r="G55" s="25"/>
      <c r="H55" s="25"/>
    </row>
    <row r="56" spans="1:8" ht="12.75">
      <c r="A56" s="2"/>
      <c r="B56" s="7" t="s">
        <v>270</v>
      </c>
      <c r="C56" s="4">
        <f>SUM(C48:C55)</f>
        <v>1140500</v>
      </c>
      <c r="D56" s="4">
        <f>SUM(D48:D55)</f>
        <v>868713.3899999999</v>
      </c>
      <c r="F56" s="25"/>
      <c r="G56" s="25"/>
      <c r="H56" s="25"/>
    </row>
    <row r="57" spans="1:8" ht="12.75">
      <c r="A57" s="2" t="s">
        <v>271</v>
      </c>
      <c r="B57" s="7" t="s">
        <v>272</v>
      </c>
      <c r="C57" s="4"/>
      <c r="D57" s="4"/>
      <c r="F57" s="25"/>
      <c r="G57" s="25"/>
      <c r="H57" s="25"/>
    </row>
    <row r="58" spans="1:8" ht="12.75">
      <c r="A58" s="2" t="s">
        <v>273</v>
      </c>
      <c r="B58" s="7" t="s">
        <v>274</v>
      </c>
      <c r="C58" s="4"/>
      <c r="D58" s="4"/>
      <c r="F58" s="25"/>
      <c r="G58" s="25"/>
      <c r="H58" s="25"/>
    </row>
    <row r="59" spans="1:8" ht="12.75">
      <c r="A59" s="2" t="s">
        <v>275</v>
      </c>
      <c r="B59" s="1" t="s">
        <v>276</v>
      </c>
      <c r="C59" s="4">
        <v>225000</v>
      </c>
      <c r="D59" s="4">
        <v>136458.55</v>
      </c>
      <c r="F59" s="25"/>
      <c r="G59" s="25"/>
      <c r="H59" s="25"/>
    </row>
    <row r="60" spans="1:8" ht="12.75">
      <c r="A60" s="2" t="s">
        <v>277</v>
      </c>
      <c r="B60" s="2" t="s">
        <v>278</v>
      </c>
      <c r="C60" s="4">
        <v>75000</v>
      </c>
      <c r="D60" s="4">
        <v>10000</v>
      </c>
      <c r="F60" s="25"/>
      <c r="G60" s="25"/>
      <c r="H60" s="25"/>
    </row>
    <row r="61" spans="1:8" ht="12.75">
      <c r="A61" s="2"/>
      <c r="B61" s="7" t="s">
        <v>279</v>
      </c>
      <c r="C61" s="4">
        <f>SUM(C59:C60)</f>
        <v>300000</v>
      </c>
      <c r="D61" s="4">
        <f>SUM(D59:D60)</f>
        <v>146458.55</v>
      </c>
      <c r="F61" s="25"/>
      <c r="G61" s="25"/>
      <c r="H61" s="25"/>
    </row>
    <row r="62" spans="1:8" ht="12.75">
      <c r="A62" s="2" t="s">
        <v>280</v>
      </c>
      <c r="B62" s="7" t="s">
        <v>281</v>
      </c>
      <c r="C62" s="4"/>
      <c r="D62" s="4"/>
      <c r="F62" s="25"/>
      <c r="G62" s="25"/>
      <c r="H62" s="25"/>
    </row>
    <row r="63" spans="1:8" ht="12.75">
      <c r="A63" s="2" t="s">
        <v>282</v>
      </c>
      <c r="B63" s="7" t="s">
        <v>283</v>
      </c>
      <c r="C63" s="4"/>
      <c r="D63" s="4"/>
      <c r="F63" s="25"/>
      <c r="G63" s="25"/>
      <c r="H63" s="25"/>
    </row>
    <row r="64" spans="1:8" ht="12.75">
      <c r="A64" s="2" t="s">
        <v>284</v>
      </c>
      <c r="B64" s="1" t="s">
        <v>285</v>
      </c>
      <c r="C64" s="4">
        <v>3500</v>
      </c>
      <c r="D64" s="4">
        <v>0</v>
      </c>
      <c r="F64" s="25"/>
      <c r="G64" s="25"/>
      <c r="H64" s="25"/>
    </row>
    <row r="65" spans="1:8" ht="12.75">
      <c r="A65" s="2"/>
      <c r="B65" s="1" t="s">
        <v>286</v>
      </c>
      <c r="C65" s="4"/>
      <c r="D65" s="4"/>
      <c r="F65" s="25"/>
      <c r="G65" s="25"/>
      <c r="H65" s="25"/>
    </row>
    <row r="66" spans="1:8" ht="12.75">
      <c r="A66" s="6" t="s">
        <v>711</v>
      </c>
      <c r="B66" s="3" t="s">
        <v>8</v>
      </c>
      <c r="C66" s="26" t="s">
        <v>697</v>
      </c>
      <c r="D66" s="26" t="s">
        <v>9</v>
      </c>
      <c r="F66" s="25"/>
      <c r="G66" s="25"/>
      <c r="H66" s="25"/>
    </row>
    <row r="67" spans="1:8" ht="12.75">
      <c r="A67" s="2"/>
      <c r="B67" s="29"/>
      <c r="C67" s="10" t="s">
        <v>11</v>
      </c>
      <c r="D67" s="10" t="s">
        <v>11</v>
      </c>
      <c r="F67" s="25"/>
      <c r="G67" s="25"/>
      <c r="H67" s="25"/>
    </row>
    <row r="68" spans="1:8" ht="12.75">
      <c r="A68" s="2" t="s">
        <v>287</v>
      </c>
      <c r="B68" s="1" t="s">
        <v>288</v>
      </c>
      <c r="C68" s="4">
        <v>2000</v>
      </c>
      <c r="D68" s="4">
        <v>1388</v>
      </c>
      <c r="F68" s="25"/>
      <c r="G68" s="25"/>
      <c r="H68" s="25"/>
    </row>
    <row r="69" spans="1:8" ht="12.75">
      <c r="A69" s="2"/>
      <c r="B69" s="1" t="s">
        <v>289</v>
      </c>
      <c r="C69" s="4"/>
      <c r="D69" s="4"/>
      <c r="F69" s="25"/>
      <c r="G69" s="25"/>
      <c r="H69" s="25"/>
    </row>
    <row r="70" spans="1:8" ht="12.75">
      <c r="A70" s="2" t="s">
        <v>290</v>
      </c>
      <c r="B70" s="7" t="s">
        <v>291</v>
      </c>
      <c r="C70" s="4"/>
      <c r="D70" s="4"/>
      <c r="F70" s="25"/>
      <c r="G70" s="25"/>
      <c r="H70" s="25"/>
    </row>
    <row r="71" spans="1:8" ht="12.75">
      <c r="A71" s="2" t="s">
        <v>292</v>
      </c>
      <c r="B71" s="1" t="s">
        <v>293</v>
      </c>
      <c r="C71" s="4">
        <v>3000</v>
      </c>
      <c r="D71" s="4">
        <v>0</v>
      </c>
      <c r="F71" s="25"/>
      <c r="G71" s="25"/>
      <c r="H71" s="25"/>
    </row>
    <row r="72" spans="1:4" ht="12.75">
      <c r="A72" s="2" t="s">
        <v>294</v>
      </c>
      <c r="B72" s="7" t="s">
        <v>295</v>
      </c>
      <c r="C72" s="4"/>
      <c r="D72" s="4"/>
    </row>
    <row r="73" spans="1:4" ht="12.75">
      <c r="A73" s="2" t="s">
        <v>296</v>
      </c>
      <c r="B73" s="1" t="s">
        <v>297</v>
      </c>
      <c r="C73" s="4">
        <v>3500</v>
      </c>
      <c r="D73" s="4">
        <v>0</v>
      </c>
    </row>
    <row r="74" spans="1:4" ht="12.75">
      <c r="A74" s="2"/>
      <c r="B74" s="1" t="s">
        <v>298</v>
      </c>
      <c r="C74" s="4"/>
      <c r="D74" s="4"/>
    </row>
    <row r="75" spans="1:4" ht="12.75">
      <c r="A75" s="2" t="s">
        <v>299</v>
      </c>
      <c r="B75" s="1" t="s">
        <v>300</v>
      </c>
      <c r="C75" s="4">
        <v>3500</v>
      </c>
      <c r="D75" s="4">
        <v>0</v>
      </c>
    </row>
    <row r="76" spans="1:4" ht="12.75">
      <c r="A76" s="2"/>
      <c r="B76" s="1" t="s">
        <v>301</v>
      </c>
      <c r="C76" s="4"/>
      <c r="D76" s="4"/>
    </row>
    <row r="77" spans="1:4" ht="12.75">
      <c r="A77" s="2" t="s">
        <v>302</v>
      </c>
      <c r="B77" s="7" t="s">
        <v>303</v>
      </c>
      <c r="C77" s="4"/>
      <c r="D77" s="4"/>
    </row>
    <row r="78" spans="1:4" ht="12.75">
      <c r="A78" s="2"/>
      <c r="B78" s="7" t="s">
        <v>304</v>
      </c>
      <c r="C78" s="4"/>
      <c r="D78" s="4"/>
    </row>
    <row r="79" spans="1:4" ht="12.75">
      <c r="A79" s="2" t="s">
        <v>305</v>
      </c>
      <c r="B79" s="1" t="s">
        <v>285</v>
      </c>
      <c r="C79" s="4">
        <v>120000</v>
      </c>
      <c r="D79" s="4">
        <v>29327.59</v>
      </c>
    </row>
    <row r="80" spans="1:4" ht="12.75">
      <c r="A80" s="2"/>
      <c r="B80" s="1" t="s">
        <v>306</v>
      </c>
      <c r="C80" s="4" t="s">
        <v>10</v>
      </c>
      <c r="D80" s="4"/>
    </row>
    <row r="81" spans="1:4" ht="12.75">
      <c r="A81" s="2" t="s">
        <v>307</v>
      </c>
      <c r="B81" s="1" t="s">
        <v>308</v>
      </c>
      <c r="C81" s="4">
        <v>60000</v>
      </c>
      <c r="D81" s="4">
        <v>12629.35</v>
      </c>
    </row>
    <row r="82" spans="1:4" ht="12.75">
      <c r="A82" s="2"/>
      <c r="B82" s="1" t="s">
        <v>306</v>
      </c>
      <c r="C82" s="4"/>
      <c r="D82" s="4"/>
    </row>
    <row r="83" spans="1:4" ht="12.75">
      <c r="A83" s="2" t="s">
        <v>309</v>
      </c>
      <c r="B83" s="7" t="s">
        <v>310</v>
      </c>
      <c r="C83" s="4"/>
      <c r="D83" s="4"/>
    </row>
    <row r="84" spans="1:4" ht="12.75">
      <c r="A84" s="2"/>
      <c r="B84" s="7" t="s">
        <v>311</v>
      </c>
      <c r="C84" s="4"/>
      <c r="D84" s="4"/>
    </row>
    <row r="85" spans="1:4" ht="12.75">
      <c r="A85" s="2" t="s">
        <v>312</v>
      </c>
      <c r="B85" s="1" t="s">
        <v>313</v>
      </c>
      <c r="C85" s="4">
        <v>70000</v>
      </c>
      <c r="D85" s="4">
        <v>7676.59</v>
      </c>
    </row>
    <row r="86" spans="1:4" ht="12.75">
      <c r="A86" s="2"/>
      <c r="B86" s="1" t="s">
        <v>314</v>
      </c>
      <c r="C86" s="4"/>
      <c r="D86" s="4"/>
    </row>
    <row r="87" spans="1:4" ht="12.75">
      <c r="A87" s="2" t="s">
        <v>315</v>
      </c>
      <c r="B87" s="1" t="s">
        <v>316</v>
      </c>
      <c r="C87" s="4"/>
      <c r="D87" s="4"/>
    </row>
    <row r="88" spans="1:4" ht="12.75">
      <c r="A88" s="2"/>
      <c r="B88" s="1" t="s">
        <v>317</v>
      </c>
      <c r="C88" s="4">
        <v>10000</v>
      </c>
      <c r="D88" s="4">
        <v>225</v>
      </c>
    </row>
    <row r="89" spans="1:4" ht="12.75">
      <c r="A89" s="2"/>
      <c r="B89" s="7" t="s">
        <v>318</v>
      </c>
      <c r="C89" s="4">
        <f>SUM(C64:C88)</f>
        <v>275500</v>
      </c>
      <c r="D89" s="4">
        <f>SUM(D64:D88)</f>
        <v>51246.53</v>
      </c>
    </row>
    <row r="90" spans="1:4" ht="12.75">
      <c r="A90" s="2"/>
      <c r="B90" s="7"/>
      <c r="C90" s="4"/>
      <c r="D90" s="4"/>
    </row>
    <row r="91" spans="1:4" ht="12.75">
      <c r="A91" s="2" t="s">
        <v>319</v>
      </c>
      <c r="B91" s="7" t="s">
        <v>320</v>
      </c>
      <c r="C91" s="4"/>
      <c r="D91" s="4"/>
    </row>
    <row r="92" spans="1:4" ht="12.75">
      <c r="A92" s="2"/>
      <c r="B92" s="7"/>
      <c r="C92" s="4"/>
      <c r="D92" s="4"/>
    </row>
    <row r="93" spans="1:4" ht="12.75">
      <c r="A93" s="2" t="s">
        <v>321</v>
      </c>
      <c r="B93" s="7" t="s">
        <v>322</v>
      </c>
      <c r="C93" s="4"/>
      <c r="D93" s="4"/>
    </row>
    <row r="94" spans="1:4" ht="12.75">
      <c r="A94" s="2" t="s">
        <v>323</v>
      </c>
      <c r="B94" s="1" t="s">
        <v>324</v>
      </c>
      <c r="C94" s="4">
        <v>1300000</v>
      </c>
      <c r="D94" s="4">
        <v>735842.2</v>
      </c>
    </row>
    <row r="95" spans="1:4" ht="12.75">
      <c r="A95" s="2" t="s">
        <v>325</v>
      </c>
      <c r="B95" s="1" t="s">
        <v>326</v>
      </c>
      <c r="C95" s="4">
        <v>1000</v>
      </c>
      <c r="D95" s="4">
        <v>0</v>
      </c>
    </row>
    <row r="96" spans="1:4" ht="12.75">
      <c r="A96" s="2" t="s">
        <v>327</v>
      </c>
      <c r="B96" s="1" t="s">
        <v>328</v>
      </c>
      <c r="C96" s="4">
        <v>300</v>
      </c>
      <c r="D96" s="4">
        <v>0</v>
      </c>
    </row>
    <row r="97" spans="1:4" ht="12.75">
      <c r="A97" s="2"/>
      <c r="B97" s="1"/>
      <c r="C97" s="4"/>
      <c r="D97" s="4"/>
    </row>
    <row r="98" spans="1:4" ht="12.75">
      <c r="A98" s="2" t="s">
        <v>329</v>
      </c>
      <c r="B98" s="7" t="s">
        <v>330</v>
      </c>
      <c r="C98" s="4"/>
      <c r="D98" s="4"/>
    </row>
    <row r="99" spans="1:4" ht="12.75">
      <c r="A99" s="2" t="s">
        <v>331</v>
      </c>
      <c r="B99" s="1" t="s">
        <v>332</v>
      </c>
      <c r="C99" s="4">
        <v>30000</v>
      </c>
      <c r="D99" s="4">
        <v>7275.04</v>
      </c>
    </row>
    <row r="100" spans="1:4" ht="12.75">
      <c r="A100" s="2"/>
      <c r="B100" s="1"/>
      <c r="C100" s="4"/>
      <c r="D100" s="4"/>
    </row>
    <row r="101" spans="1:4" ht="12.75">
      <c r="A101" s="2"/>
      <c r="B101" s="1"/>
      <c r="C101" s="4"/>
      <c r="D101" s="4"/>
    </row>
    <row r="102" spans="1:4" ht="12.75">
      <c r="A102" s="6" t="s">
        <v>711</v>
      </c>
      <c r="B102" s="3" t="s">
        <v>8</v>
      </c>
      <c r="C102" s="26" t="s">
        <v>697</v>
      </c>
      <c r="D102" s="26" t="s">
        <v>9</v>
      </c>
    </row>
    <row r="103" spans="1:4" ht="12.75">
      <c r="A103" s="2"/>
      <c r="B103" s="29"/>
      <c r="C103" s="10" t="s">
        <v>11</v>
      </c>
      <c r="D103" s="10" t="s">
        <v>11</v>
      </c>
    </row>
    <row r="104" spans="1:4" ht="12.75">
      <c r="A104" s="2" t="s">
        <v>333</v>
      </c>
      <c r="B104" s="7" t="s">
        <v>334</v>
      </c>
      <c r="C104" s="4"/>
      <c r="D104" s="4"/>
    </row>
    <row r="105" spans="1:4" ht="12.75">
      <c r="A105" s="2" t="s">
        <v>335</v>
      </c>
      <c r="B105" s="1" t="s">
        <v>336</v>
      </c>
      <c r="C105" s="4">
        <v>130000</v>
      </c>
      <c r="D105" s="4">
        <v>92873.21</v>
      </c>
    </row>
    <row r="106" spans="1:4" ht="12.75">
      <c r="A106" s="2" t="s">
        <v>337</v>
      </c>
      <c r="B106" s="1" t="s">
        <v>338</v>
      </c>
      <c r="C106" s="4">
        <v>200000</v>
      </c>
      <c r="D106" s="4">
        <v>5305.7</v>
      </c>
    </row>
    <row r="107" spans="1:4" ht="12.75">
      <c r="A107" s="2" t="s">
        <v>339</v>
      </c>
      <c r="B107" s="1" t="s">
        <v>340</v>
      </c>
      <c r="C107" s="4">
        <v>3000</v>
      </c>
      <c r="D107" s="4">
        <v>0</v>
      </c>
    </row>
    <row r="108" spans="1:4" ht="12.75">
      <c r="A108" s="2"/>
      <c r="B108" s="1"/>
      <c r="C108" s="4"/>
      <c r="D108" s="4"/>
    </row>
    <row r="109" spans="1:4" ht="12.75">
      <c r="A109" s="2" t="s">
        <v>341</v>
      </c>
      <c r="B109" s="7" t="s">
        <v>342</v>
      </c>
      <c r="C109" s="4"/>
      <c r="D109" s="4"/>
    </row>
    <row r="110" spans="1:4" ht="12.75">
      <c r="A110" s="2" t="s">
        <v>343</v>
      </c>
      <c r="B110" s="1" t="s">
        <v>344</v>
      </c>
      <c r="C110" s="4">
        <v>3000</v>
      </c>
      <c r="D110" s="4">
        <v>1141</v>
      </c>
    </row>
    <row r="111" spans="1:4" ht="12.75">
      <c r="A111" s="2" t="s">
        <v>345</v>
      </c>
      <c r="B111" s="1" t="s">
        <v>346</v>
      </c>
      <c r="C111" s="4">
        <v>145000</v>
      </c>
      <c r="D111" s="4">
        <v>111201</v>
      </c>
    </row>
    <row r="112" spans="1:4" ht="12.75">
      <c r="A112" s="2" t="s">
        <v>347</v>
      </c>
      <c r="B112" s="1" t="s">
        <v>348</v>
      </c>
      <c r="C112" s="4">
        <v>95000</v>
      </c>
      <c r="D112" s="4">
        <v>20188.92</v>
      </c>
    </row>
    <row r="113" spans="1:4" ht="12.75">
      <c r="A113" s="2" t="s">
        <v>349</v>
      </c>
      <c r="B113" s="7" t="s">
        <v>350</v>
      </c>
      <c r="C113" s="4"/>
      <c r="D113" s="4"/>
    </row>
    <row r="114" spans="1:4" ht="12.75">
      <c r="A114" s="2" t="s">
        <v>351</v>
      </c>
      <c r="B114" s="1" t="s">
        <v>352</v>
      </c>
      <c r="C114" s="4">
        <v>105000</v>
      </c>
      <c r="D114" s="4">
        <v>7988.01</v>
      </c>
    </row>
    <row r="115" spans="1:4" ht="12.75">
      <c r="A115" s="2" t="s">
        <v>353</v>
      </c>
      <c r="B115" s="1" t="s">
        <v>354</v>
      </c>
      <c r="C115" s="4">
        <v>0</v>
      </c>
      <c r="D115" s="4">
        <v>0</v>
      </c>
    </row>
    <row r="116" spans="1:4" ht="12.75">
      <c r="A116" s="2" t="s">
        <v>355</v>
      </c>
      <c r="B116" s="1" t="s">
        <v>356</v>
      </c>
      <c r="C116" s="4">
        <v>0</v>
      </c>
      <c r="D116" s="4">
        <v>0</v>
      </c>
    </row>
    <row r="117" spans="1:4" ht="12.75">
      <c r="A117" s="2" t="s">
        <v>357</v>
      </c>
      <c r="B117" s="1" t="s">
        <v>358</v>
      </c>
      <c r="C117" s="4">
        <v>100</v>
      </c>
      <c r="D117" s="4">
        <v>0</v>
      </c>
    </row>
    <row r="118" spans="1:4" ht="12.75">
      <c r="A118" s="2" t="s">
        <v>359</v>
      </c>
      <c r="B118" s="1" t="s">
        <v>360</v>
      </c>
      <c r="C118" s="4">
        <v>80000</v>
      </c>
      <c r="D118" s="4">
        <v>47874.4</v>
      </c>
    </row>
    <row r="119" spans="1:4" ht="12.75">
      <c r="A119" s="2" t="s">
        <v>361</v>
      </c>
      <c r="B119" s="1" t="s">
        <v>362</v>
      </c>
      <c r="C119" s="4">
        <v>130000</v>
      </c>
      <c r="D119" s="4">
        <v>47939.12</v>
      </c>
    </row>
    <row r="120" spans="1:4" ht="12.75">
      <c r="A120" s="2" t="s">
        <v>363</v>
      </c>
      <c r="B120" s="1" t="s">
        <v>364</v>
      </c>
      <c r="C120" s="4">
        <v>0</v>
      </c>
      <c r="D120" s="4">
        <v>0</v>
      </c>
    </row>
    <row r="121" spans="1:4" ht="12.75">
      <c r="A121" s="2" t="s">
        <v>365</v>
      </c>
      <c r="B121" s="7" t="s">
        <v>366</v>
      </c>
      <c r="C121" s="4"/>
      <c r="D121" s="4"/>
    </row>
    <row r="122" spans="1:4" ht="12.75">
      <c r="A122" s="2" t="s">
        <v>367</v>
      </c>
      <c r="B122" s="1" t="s">
        <v>368</v>
      </c>
      <c r="C122" s="4">
        <v>12500</v>
      </c>
      <c r="D122" s="4">
        <v>231.29</v>
      </c>
    </row>
    <row r="123" spans="1:4" ht="12.75">
      <c r="A123" s="2" t="s">
        <v>369</v>
      </c>
      <c r="B123" s="7" t="s">
        <v>370</v>
      </c>
      <c r="C123" s="4"/>
      <c r="D123" s="4"/>
    </row>
    <row r="124" spans="1:4" ht="12.75">
      <c r="A124" s="2" t="s">
        <v>371</v>
      </c>
      <c r="B124" s="1" t="s">
        <v>372</v>
      </c>
      <c r="C124" s="4">
        <v>1050</v>
      </c>
      <c r="D124" s="4">
        <v>254.92</v>
      </c>
    </row>
    <row r="125" spans="1:4" ht="12.75">
      <c r="A125" s="2" t="s">
        <v>373</v>
      </c>
      <c r="B125" s="1" t="s">
        <v>374</v>
      </c>
      <c r="C125" s="4">
        <v>57000</v>
      </c>
      <c r="D125" s="4">
        <v>8766.78</v>
      </c>
    </row>
    <row r="126" spans="1:4" ht="12.75">
      <c r="A126" s="2" t="s">
        <v>375</v>
      </c>
      <c r="B126" s="1" t="s">
        <v>376</v>
      </c>
      <c r="C126" s="4">
        <v>1500</v>
      </c>
      <c r="D126" s="4">
        <v>0</v>
      </c>
    </row>
    <row r="127" spans="1:4" ht="12.75">
      <c r="A127" s="2" t="s">
        <v>377</v>
      </c>
      <c r="B127" s="7" t="s">
        <v>378</v>
      </c>
      <c r="C127" s="4"/>
      <c r="D127" s="4"/>
    </row>
    <row r="128" spans="1:4" ht="12.75">
      <c r="A128" s="2" t="s">
        <v>379</v>
      </c>
      <c r="B128" s="1" t="s">
        <v>380</v>
      </c>
      <c r="C128" s="4">
        <v>50000</v>
      </c>
      <c r="D128" s="4">
        <v>38195.25</v>
      </c>
    </row>
    <row r="129" spans="1:4" ht="12.75">
      <c r="A129" s="2" t="s">
        <v>381</v>
      </c>
      <c r="B129" s="1" t="s">
        <v>382</v>
      </c>
      <c r="C129" s="4">
        <v>100000</v>
      </c>
      <c r="D129" s="4">
        <v>3215</v>
      </c>
    </row>
    <row r="130" spans="1:4" ht="12.75">
      <c r="A130" s="2"/>
      <c r="B130" s="1" t="s">
        <v>383</v>
      </c>
      <c r="C130" s="4"/>
      <c r="D130" s="4"/>
    </row>
    <row r="131" spans="1:4" ht="12.75">
      <c r="A131" s="2" t="s">
        <v>384</v>
      </c>
      <c r="B131" s="1" t="s">
        <v>385</v>
      </c>
      <c r="C131" s="4">
        <v>40000</v>
      </c>
      <c r="D131" s="4">
        <v>35164.28</v>
      </c>
    </row>
    <row r="132" spans="1:4" ht="12.75">
      <c r="A132" s="2" t="s">
        <v>386</v>
      </c>
      <c r="B132" s="1" t="s">
        <v>387</v>
      </c>
      <c r="C132" s="4">
        <v>40000</v>
      </c>
      <c r="D132" s="4">
        <v>21376.31</v>
      </c>
    </row>
    <row r="133" spans="1:4" ht="12.75">
      <c r="A133" s="2"/>
      <c r="B133" s="1" t="s">
        <v>388</v>
      </c>
      <c r="C133" s="4"/>
      <c r="D133" s="4"/>
    </row>
    <row r="134" spans="1:4" ht="12.75">
      <c r="A134" s="2" t="s">
        <v>389</v>
      </c>
      <c r="B134" s="1" t="s">
        <v>390</v>
      </c>
      <c r="C134" s="4">
        <v>45000</v>
      </c>
      <c r="D134" s="4">
        <v>4183.57</v>
      </c>
    </row>
    <row r="135" spans="1:4" ht="12.75">
      <c r="A135" s="2"/>
      <c r="B135" s="7" t="s">
        <v>391</v>
      </c>
      <c r="C135" s="4">
        <f>SUM(C94:C134)</f>
        <v>2569450</v>
      </c>
      <c r="D135" s="4">
        <f>SUM(D94:D134)</f>
        <v>1189016.0000000002</v>
      </c>
    </row>
    <row r="136" spans="1:4" ht="12.75">
      <c r="A136" s="2"/>
      <c r="B136" s="7"/>
      <c r="C136" s="4"/>
      <c r="D136" s="4"/>
    </row>
    <row r="137" spans="1:4" ht="12.75">
      <c r="A137" s="2"/>
      <c r="B137" s="7"/>
      <c r="C137" s="4"/>
      <c r="D137" s="4"/>
    </row>
    <row r="138" spans="1:4" ht="12.75">
      <c r="A138" s="6" t="s">
        <v>711</v>
      </c>
      <c r="B138" s="3" t="s">
        <v>8</v>
      </c>
      <c r="C138" s="26" t="s">
        <v>697</v>
      </c>
      <c r="D138" s="26" t="s">
        <v>9</v>
      </c>
    </row>
    <row r="139" spans="1:4" ht="12.75">
      <c r="A139" s="2"/>
      <c r="B139" s="29"/>
      <c r="C139" s="10" t="s">
        <v>11</v>
      </c>
      <c r="D139" s="10" t="s">
        <v>11</v>
      </c>
    </row>
    <row r="140" spans="1:4" ht="12.75">
      <c r="A140" s="2" t="s">
        <v>392</v>
      </c>
      <c r="B140" s="7" t="s">
        <v>393</v>
      </c>
      <c r="C140" s="4"/>
      <c r="D140" s="4"/>
    </row>
    <row r="141" spans="1:4" ht="12.75">
      <c r="A141" s="2" t="s">
        <v>394</v>
      </c>
      <c r="B141" s="7" t="s">
        <v>395</v>
      </c>
      <c r="C141" s="4"/>
      <c r="D141" s="4"/>
    </row>
    <row r="142" spans="1:4" ht="12.75">
      <c r="A142" s="2" t="s">
        <v>396</v>
      </c>
      <c r="B142" s="1" t="s">
        <v>397</v>
      </c>
      <c r="C142" s="52">
        <v>20000</v>
      </c>
      <c r="D142" s="52">
        <v>0</v>
      </c>
    </row>
    <row r="143" spans="1:4" ht="12.75">
      <c r="A143" s="2" t="s">
        <v>398</v>
      </c>
      <c r="B143" s="1" t="s">
        <v>399</v>
      </c>
      <c r="C143" s="4">
        <v>390000</v>
      </c>
      <c r="D143" s="4">
        <v>161772.41</v>
      </c>
    </row>
    <row r="144" spans="1:4" ht="12.75">
      <c r="A144" s="2" t="s">
        <v>400</v>
      </c>
      <c r="B144" s="1" t="s">
        <v>401</v>
      </c>
      <c r="C144" s="4">
        <v>2000</v>
      </c>
      <c r="D144" s="4">
        <v>0</v>
      </c>
    </row>
    <row r="145" spans="1:4" ht="12.75">
      <c r="A145" s="2" t="s">
        <v>402</v>
      </c>
      <c r="B145" s="1" t="s">
        <v>403</v>
      </c>
      <c r="C145" s="4">
        <v>35000</v>
      </c>
      <c r="D145" s="4">
        <v>10851.47</v>
      </c>
    </row>
    <row r="146" spans="1:4" ht="12.75">
      <c r="A146" s="2" t="s">
        <v>404</v>
      </c>
      <c r="B146" s="7" t="s">
        <v>405</v>
      </c>
      <c r="C146" s="4"/>
      <c r="D146" s="4"/>
    </row>
    <row r="147" spans="1:4" ht="12.75">
      <c r="A147" s="2" t="s">
        <v>406</v>
      </c>
      <c r="B147" s="1" t="s">
        <v>407</v>
      </c>
      <c r="C147" s="4">
        <v>2000</v>
      </c>
      <c r="D147" s="4">
        <v>0</v>
      </c>
    </row>
    <row r="148" spans="1:4" ht="12.75">
      <c r="A148" s="2" t="s">
        <v>408</v>
      </c>
      <c r="B148" s="1" t="s">
        <v>409</v>
      </c>
      <c r="C148" s="4">
        <v>1500</v>
      </c>
      <c r="D148" s="4">
        <v>0</v>
      </c>
    </row>
    <row r="149" spans="1:4" ht="12.75">
      <c r="A149" s="2"/>
      <c r="B149" s="7" t="s">
        <v>410</v>
      </c>
      <c r="C149" s="4">
        <f>SUM(C142:C148)</f>
        <v>450500</v>
      </c>
      <c r="D149" s="4">
        <f>SUM(D142:D148)</f>
        <v>172623.88</v>
      </c>
    </row>
    <row r="150" spans="1:4" ht="12.75">
      <c r="A150" s="2"/>
      <c r="B150" s="7"/>
      <c r="C150" s="4"/>
      <c r="D150" s="4"/>
    </row>
    <row r="151" spans="1:4" ht="12.75">
      <c r="A151" s="2"/>
      <c r="B151" s="7" t="s">
        <v>411</v>
      </c>
      <c r="C151" s="13">
        <f>SUM(C$30+C$44+C$56+C$61+C$89+C$135+C$149)</f>
        <v>8956800</v>
      </c>
      <c r="D151" s="13">
        <f>SUM(D$30+D$44+D$56+D$61+D$89+D$135+D$149)</f>
        <v>6127540.43</v>
      </c>
    </row>
    <row r="152" spans="1:4" ht="12.75">
      <c r="A152" s="2" t="s">
        <v>412</v>
      </c>
      <c r="B152" s="7" t="s">
        <v>413</v>
      </c>
      <c r="C152" s="4"/>
      <c r="D152" s="4"/>
    </row>
    <row r="153" spans="1:4" ht="12.75">
      <c r="A153" s="2" t="s">
        <v>414</v>
      </c>
      <c r="B153" s="7" t="s">
        <v>415</v>
      </c>
      <c r="C153" s="4"/>
      <c r="D153" s="4"/>
    </row>
    <row r="154" spans="1:4" ht="12.75">
      <c r="A154" s="2"/>
      <c r="B154" s="7" t="s">
        <v>416</v>
      </c>
      <c r="C154" s="4"/>
      <c r="D154" s="4"/>
    </row>
    <row r="155" spans="1:4" ht="12.75">
      <c r="A155" s="2" t="s">
        <v>417</v>
      </c>
      <c r="B155" s="7" t="s">
        <v>418</v>
      </c>
      <c r="C155" s="4"/>
      <c r="D155" s="4"/>
    </row>
    <row r="156" spans="1:4" ht="12.75">
      <c r="A156" s="2" t="s">
        <v>419</v>
      </c>
      <c r="B156" s="1" t="s">
        <v>420</v>
      </c>
      <c r="C156" s="4">
        <v>30000</v>
      </c>
      <c r="D156" s="4">
        <v>9497.65</v>
      </c>
    </row>
    <row r="157" spans="1:4" ht="12.75">
      <c r="A157" s="2" t="s">
        <v>421</v>
      </c>
      <c r="B157" s="7" t="s">
        <v>422</v>
      </c>
      <c r="C157" s="4"/>
      <c r="D157" s="4"/>
    </row>
    <row r="158" spans="1:4" ht="12.75">
      <c r="A158" s="2" t="s">
        <v>423</v>
      </c>
      <c r="B158" s="1" t="s">
        <v>422</v>
      </c>
      <c r="C158" s="4">
        <v>5500</v>
      </c>
      <c r="D158" s="4">
        <v>780.09</v>
      </c>
    </row>
    <row r="159" spans="1:4" ht="12.75">
      <c r="A159" s="2" t="s">
        <v>424</v>
      </c>
      <c r="B159" s="7" t="s">
        <v>425</v>
      </c>
      <c r="C159" s="4"/>
      <c r="D159" s="4"/>
    </row>
    <row r="160" spans="1:4" ht="12.75">
      <c r="A160" s="2"/>
      <c r="B160" s="7" t="s">
        <v>426</v>
      </c>
      <c r="C160" s="4"/>
      <c r="D160" s="4"/>
    </row>
    <row r="161" spans="1:4" ht="12.75">
      <c r="A161" s="2" t="s">
        <v>427</v>
      </c>
      <c r="B161" s="1" t="s">
        <v>428</v>
      </c>
      <c r="C161" s="4">
        <v>750</v>
      </c>
      <c r="D161" s="4">
        <v>0</v>
      </c>
    </row>
    <row r="162" spans="1:4" ht="12.75">
      <c r="A162" s="2"/>
      <c r="B162" s="7" t="s">
        <v>429</v>
      </c>
      <c r="C162" s="4">
        <f>SUM(C156:C161)</f>
        <v>36250</v>
      </c>
      <c r="D162" s="4">
        <f>SUM(D156:D161)</f>
        <v>10277.74</v>
      </c>
    </row>
    <row r="163" spans="1:4" ht="12.75">
      <c r="A163" s="2" t="s">
        <v>430</v>
      </c>
      <c r="B163" s="7" t="s">
        <v>431</v>
      </c>
      <c r="C163" s="4"/>
      <c r="D163" s="4"/>
    </row>
    <row r="164" spans="1:4" ht="12.75">
      <c r="A164" s="2" t="s">
        <v>432</v>
      </c>
      <c r="B164" s="7" t="s">
        <v>433</v>
      </c>
      <c r="C164" s="4"/>
      <c r="D164" s="4"/>
    </row>
    <row r="165" spans="1:4" ht="12.75">
      <c r="A165" s="2" t="s">
        <v>434</v>
      </c>
      <c r="B165" s="1" t="s">
        <v>435</v>
      </c>
      <c r="C165" s="4">
        <v>2300</v>
      </c>
      <c r="D165" s="4">
        <v>792.07</v>
      </c>
    </row>
    <row r="166" spans="1:4" ht="12.75">
      <c r="A166" s="2"/>
      <c r="B166" s="7" t="s">
        <v>436</v>
      </c>
      <c r="C166" s="14">
        <f>SUM(C$165)</f>
        <v>2300</v>
      </c>
      <c r="D166" s="14">
        <f>SUM(D$165)</f>
        <v>792.07</v>
      </c>
    </row>
    <row r="167" spans="1:4" ht="12.75">
      <c r="A167" s="2" t="s">
        <v>437</v>
      </c>
      <c r="B167" s="7" t="s">
        <v>438</v>
      </c>
      <c r="C167" s="4"/>
      <c r="D167" s="4"/>
    </row>
    <row r="168" spans="1:4" ht="12.75">
      <c r="A168" s="2" t="s">
        <v>439</v>
      </c>
      <c r="B168" s="7" t="s">
        <v>440</v>
      </c>
      <c r="C168" s="4"/>
      <c r="D168" s="4"/>
    </row>
    <row r="169" spans="1:4" ht="12" customHeight="1">
      <c r="A169" s="2" t="s">
        <v>441</v>
      </c>
      <c r="B169" s="1" t="s">
        <v>442</v>
      </c>
      <c r="C169" s="4">
        <v>8000</v>
      </c>
      <c r="D169" s="4">
        <v>0</v>
      </c>
    </row>
    <row r="170" spans="1:4" ht="12.75">
      <c r="A170" s="2" t="s">
        <v>443</v>
      </c>
      <c r="B170" s="7" t="s">
        <v>444</v>
      </c>
      <c r="C170" s="4"/>
      <c r="D170" s="4"/>
    </row>
    <row r="171" spans="1:4" ht="12.75">
      <c r="A171" s="2"/>
      <c r="B171" s="7" t="s">
        <v>445</v>
      </c>
      <c r="C171" s="4"/>
      <c r="D171" s="4"/>
    </row>
    <row r="172" spans="1:4" ht="12.75">
      <c r="A172" s="2" t="s">
        <v>446</v>
      </c>
      <c r="B172" s="1" t="s">
        <v>447</v>
      </c>
      <c r="C172" s="4">
        <v>0</v>
      </c>
      <c r="D172" s="4">
        <v>0</v>
      </c>
    </row>
    <row r="173" spans="1:4" ht="12.75">
      <c r="A173" s="2"/>
      <c r="B173" s="7" t="s">
        <v>448</v>
      </c>
      <c r="C173" s="4">
        <f>SUM(C169:C172)</f>
        <v>8000</v>
      </c>
      <c r="D173" s="4">
        <f>SUM(D169:D172)</f>
        <v>0</v>
      </c>
    </row>
    <row r="174" spans="1:4" ht="12.75">
      <c r="A174" s="6" t="s">
        <v>711</v>
      </c>
      <c r="B174" s="3" t="s">
        <v>8</v>
      </c>
      <c r="C174" s="26" t="s">
        <v>697</v>
      </c>
      <c r="D174" s="26" t="s">
        <v>9</v>
      </c>
    </row>
    <row r="175" spans="1:4" ht="12.75">
      <c r="A175" s="2"/>
      <c r="B175" s="29"/>
      <c r="C175" s="10" t="s">
        <v>11</v>
      </c>
      <c r="D175" s="10" t="s">
        <v>11</v>
      </c>
    </row>
    <row r="176" spans="1:4" ht="12.75">
      <c r="A176" s="2" t="s">
        <v>449</v>
      </c>
      <c r="B176" s="7" t="s">
        <v>450</v>
      </c>
      <c r="C176" s="4"/>
      <c r="D176" s="4"/>
    </row>
    <row r="177" spans="1:4" ht="12.75">
      <c r="A177" s="2" t="s">
        <v>451</v>
      </c>
      <c r="B177" s="7" t="s">
        <v>452</v>
      </c>
      <c r="C177" s="4"/>
      <c r="D177" s="4"/>
    </row>
    <row r="178" spans="1:4" ht="12.75">
      <c r="A178" s="2">
        <v>1611</v>
      </c>
      <c r="B178" s="1" t="s">
        <v>706</v>
      </c>
      <c r="C178" s="4">
        <v>1000</v>
      </c>
      <c r="D178" s="4">
        <v>0</v>
      </c>
    </row>
    <row r="179" spans="1:4" ht="12.75">
      <c r="A179" s="2"/>
      <c r="B179" s="7" t="s">
        <v>710</v>
      </c>
      <c r="C179" s="4">
        <f>SUM(C178)</f>
        <v>1000</v>
      </c>
      <c r="D179" s="4">
        <f>SUM(D178)</f>
        <v>0</v>
      </c>
    </row>
    <row r="180" spans="1:4" ht="12.75">
      <c r="A180" s="2" t="s">
        <v>453</v>
      </c>
      <c r="B180" s="7" t="s">
        <v>454</v>
      </c>
      <c r="C180" s="4"/>
      <c r="D180" s="4"/>
    </row>
    <row r="181" spans="1:4" ht="12.75">
      <c r="A181" s="2" t="s">
        <v>455</v>
      </c>
      <c r="B181" s="1" t="s">
        <v>454</v>
      </c>
      <c r="C181" s="4">
        <v>30000</v>
      </c>
      <c r="D181" s="4">
        <v>4193.79</v>
      </c>
    </row>
    <row r="182" spans="1:4" ht="12.75">
      <c r="A182" s="2" t="s">
        <v>456</v>
      </c>
      <c r="B182" s="7" t="s">
        <v>457</v>
      </c>
      <c r="C182" s="4"/>
      <c r="D182" s="4"/>
    </row>
    <row r="183" spans="1:4" ht="12.75">
      <c r="A183" s="2" t="s">
        <v>458</v>
      </c>
      <c r="B183" s="1" t="s">
        <v>457</v>
      </c>
      <c r="C183" s="4">
        <v>30000</v>
      </c>
      <c r="D183" s="4">
        <v>6627.29</v>
      </c>
    </row>
    <row r="184" spans="1:4" ht="12.75">
      <c r="A184" s="2" t="s">
        <v>459</v>
      </c>
      <c r="B184" s="7" t="s">
        <v>460</v>
      </c>
      <c r="C184" s="4"/>
      <c r="D184" s="4"/>
    </row>
    <row r="185" spans="1:4" ht="12.75">
      <c r="A185" s="2" t="s">
        <v>461</v>
      </c>
      <c r="B185" s="1" t="s">
        <v>462</v>
      </c>
      <c r="C185" s="4">
        <v>10000</v>
      </c>
      <c r="D185" s="4">
        <v>3569.05</v>
      </c>
    </row>
    <row r="186" spans="1:4" ht="12.75">
      <c r="A186" s="2"/>
      <c r="B186" s="7" t="s">
        <v>463</v>
      </c>
      <c r="C186" s="4">
        <f>SUM(C181:C185)</f>
        <v>70000</v>
      </c>
      <c r="D186" s="4">
        <f>SUM(D181:D185)</f>
        <v>14390.130000000001</v>
      </c>
    </row>
    <row r="187" spans="1:4" ht="12.75">
      <c r="A187" s="2" t="s">
        <v>464</v>
      </c>
      <c r="B187" s="7" t="s">
        <v>465</v>
      </c>
      <c r="C187" s="4"/>
      <c r="D187" s="4"/>
    </row>
    <row r="188" spans="1:4" ht="12.75">
      <c r="A188" s="2"/>
      <c r="B188" s="7" t="s">
        <v>466</v>
      </c>
      <c r="C188" s="4"/>
      <c r="D188" s="4"/>
    </row>
    <row r="189" spans="1:4" ht="12.75">
      <c r="A189" s="2" t="s">
        <v>467</v>
      </c>
      <c r="B189" s="7" t="s">
        <v>468</v>
      </c>
      <c r="C189" s="4"/>
      <c r="D189" s="4"/>
    </row>
    <row r="190" spans="1:4" ht="12.75">
      <c r="A190" s="2" t="s">
        <v>469</v>
      </c>
      <c r="B190" s="1" t="s">
        <v>470</v>
      </c>
      <c r="C190" s="4">
        <v>85000</v>
      </c>
      <c r="D190" s="4">
        <v>13215.32</v>
      </c>
    </row>
    <row r="191" spans="1:4" ht="12.75">
      <c r="A191" s="2"/>
      <c r="B191" s="7" t="s">
        <v>471</v>
      </c>
      <c r="C191" s="4">
        <f>SUM(C189:C190)</f>
        <v>85000</v>
      </c>
      <c r="D191" s="4">
        <f>SUM(D189:D190)</f>
        <v>13215.32</v>
      </c>
    </row>
    <row r="192" spans="1:4" ht="12.75">
      <c r="A192" s="2"/>
      <c r="B192" s="7"/>
      <c r="C192" s="4"/>
      <c r="D192" s="4"/>
    </row>
    <row r="193" spans="1:5" ht="12.75">
      <c r="A193" s="2"/>
      <c r="B193" s="7" t="s">
        <v>472</v>
      </c>
      <c r="C193" s="13">
        <f>SUM(C$162+C$166+C$173+C$179+C$186+C$191)</f>
        <v>202550</v>
      </c>
      <c r="D193" s="13">
        <f>SUM(D$162+D$166+D$173+D$179+D$186+D$191)</f>
        <v>38675.26</v>
      </c>
      <c r="E193" s="61"/>
    </row>
    <row r="194" spans="1:4" ht="12.75">
      <c r="A194" s="2"/>
      <c r="B194" s="7"/>
      <c r="C194" s="13"/>
      <c r="D194" s="13"/>
    </row>
    <row r="195" spans="1:4" ht="12.75">
      <c r="A195" s="2" t="s">
        <v>473</v>
      </c>
      <c r="B195" s="7" t="s">
        <v>474</v>
      </c>
      <c r="C195" s="4"/>
      <c r="D195" s="4"/>
    </row>
    <row r="196" spans="1:4" ht="12.75">
      <c r="A196" s="2" t="s">
        <v>475</v>
      </c>
      <c r="B196" s="7" t="s">
        <v>476</v>
      </c>
      <c r="C196" s="4"/>
      <c r="D196" s="4"/>
    </row>
    <row r="197" spans="1:4" ht="12.75">
      <c r="A197" s="2" t="s">
        <v>477</v>
      </c>
      <c r="B197" s="7" t="s">
        <v>478</v>
      </c>
      <c r="C197" s="4"/>
      <c r="D197" s="4"/>
    </row>
    <row r="198" spans="1:6" ht="12.75">
      <c r="A198" s="2" t="s">
        <v>479</v>
      </c>
      <c r="B198" s="1" t="s">
        <v>480</v>
      </c>
      <c r="C198" s="4">
        <v>930000</v>
      </c>
      <c r="D198" s="4">
        <v>839226.1</v>
      </c>
      <c r="F198" s="60"/>
    </row>
    <row r="199" spans="1:4" ht="12.75">
      <c r="A199" s="2"/>
      <c r="B199" s="1" t="s">
        <v>481</v>
      </c>
      <c r="C199" s="4"/>
      <c r="D199" s="4"/>
    </row>
    <row r="200" spans="1:4" ht="12.75">
      <c r="A200" s="2"/>
      <c r="B200" s="7" t="s">
        <v>482</v>
      </c>
      <c r="C200" s="4">
        <f>SUM(C198:C199)</f>
        <v>930000</v>
      </c>
      <c r="D200" s="4">
        <f>SUM(D198:D199)</f>
        <v>839226.1</v>
      </c>
    </row>
    <row r="201" spans="1:4" ht="12.75">
      <c r="A201" s="2" t="s">
        <v>483</v>
      </c>
      <c r="B201" s="7" t="s">
        <v>484</v>
      </c>
      <c r="C201" s="4"/>
      <c r="D201" s="4"/>
    </row>
    <row r="202" spans="1:4" ht="12.75">
      <c r="A202" s="2" t="s">
        <v>485</v>
      </c>
      <c r="B202" s="7" t="s">
        <v>486</v>
      </c>
      <c r="C202" s="4"/>
      <c r="D202" s="4"/>
    </row>
    <row r="203" spans="1:4" ht="12.75">
      <c r="A203" s="2" t="s">
        <v>487</v>
      </c>
      <c r="B203" s="1" t="s">
        <v>488</v>
      </c>
      <c r="C203" s="4">
        <v>0</v>
      </c>
      <c r="D203" s="4">
        <v>0</v>
      </c>
    </row>
    <row r="204" spans="1:4" ht="12.75">
      <c r="A204" s="2" t="s">
        <v>489</v>
      </c>
      <c r="B204" s="1" t="s">
        <v>490</v>
      </c>
      <c r="C204" s="4">
        <v>3850000</v>
      </c>
      <c r="D204" s="4">
        <v>2595660.57</v>
      </c>
    </row>
    <row r="205" spans="1:4" ht="12.75">
      <c r="A205" s="2" t="s">
        <v>491</v>
      </c>
      <c r="B205" s="1" t="s">
        <v>492</v>
      </c>
      <c r="C205" s="4">
        <v>0</v>
      </c>
      <c r="D205" s="4">
        <v>0</v>
      </c>
    </row>
    <row r="206" spans="1:4" ht="12.75">
      <c r="A206" s="2"/>
      <c r="B206" s="7" t="s">
        <v>493</v>
      </c>
      <c r="C206" s="4">
        <f>SUM(C203:C205)</f>
        <v>3850000</v>
      </c>
      <c r="D206" s="4">
        <f>SUM(D203:D205)</f>
        <v>2595660.57</v>
      </c>
    </row>
    <row r="207" spans="1:4" ht="12.75">
      <c r="A207" s="2" t="s">
        <v>494</v>
      </c>
      <c r="B207" s="7" t="s">
        <v>495</v>
      </c>
      <c r="C207" s="4"/>
      <c r="D207" s="4"/>
    </row>
    <row r="208" spans="1:4" ht="12.75">
      <c r="A208" s="2"/>
      <c r="B208" s="7" t="s">
        <v>496</v>
      </c>
      <c r="C208" s="4"/>
      <c r="D208" s="4"/>
    </row>
    <row r="209" spans="1:4" ht="12.75">
      <c r="A209" s="2" t="s">
        <v>497</v>
      </c>
      <c r="B209" s="7" t="s">
        <v>498</v>
      </c>
      <c r="C209" s="4"/>
      <c r="D209" s="4"/>
    </row>
    <row r="210" spans="1:4" ht="12.75">
      <c r="A210" s="6" t="s">
        <v>711</v>
      </c>
      <c r="B210" s="3" t="s">
        <v>8</v>
      </c>
      <c r="C210" s="8" t="s">
        <v>697</v>
      </c>
      <c r="D210" s="8" t="s">
        <v>9</v>
      </c>
    </row>
    <row r="211" spans="1:4" ht="12.75">
      <c r="A211" s="2"/>
      <c r="B211" s="9"/>
      <c r="C211" s="10" t="s">
        <v>11</v>
      </c>
      <c r="D211" s="10" t="s">
        <v>11</v>
      </c>
    </row>
    <row r="212" spans="1:4" ht="12.75">
      <c r="A212" s="2" t="s">
        <v>499</v>
      </c>
      <c r="B212" s="1" t="s">
        <v>500</v>
      </c>
      <c r="C212" s="4">
        <v>160000</v>
      </c>
      <c r="D212" s="4">
        <v>79553.64</v>
      </c>
    </row>
    <row r="213" spans="1:4" ht="12.75">
      <c r="A213" s="2" t="s">
        <v>501</v>
      </c>
      <c r="B213" s="7" t="s">
        <v>502</v>
      </c>
      <c r="C213" s="4"/>
      <c r="D213" s="4"/>
    </row>
    <row r="214" spans="1:4" ht="12.75">
      <c r="A214" s="2"/>
      <c r="B214" s="7" t="s">
        <v>503</v>
      </c>
      <c r="C214" s="4"/>
      <c r="D214" s="4"/>
    </row>
    <row r="215" spans="1:4" ht="12.75">
      <c r="A215" s="2" t="s">
        <v>504</v>
      </c>
      <c r="B215" s="1" t="s">
        <v>505</v>
      </c>
      <c r="C215" s="4"/>
      <c r="D215" s="4"/>
    </row>
    <row r="216" spans="1:4" ht="12.75">
      <c r="A216" s="2"/>
      <c r="B216" s="1" t="s">
        <v>506</v>
      </c>
      <c r="C216" s="4">
        <v>175000</v>
      </c>
      <c r="D216" s="4">
        <v>51750</v>
      </c>
    </row>
    <row r="217" spans="1:4" ht="12.75">
      <c r="A217" s="2"/>
      <c r="B217" s="7" t="s">
        <v>507</v>
      </c>
      <c r="C217" s="4">
        <f>SUM(C212:C216)</f>
        <v>335000</v>
      </c>
      <c r="D217" s="4">
        <f>SUM(D212:D216)</f>
        <v>131303.64</v>
      </c>
    </row>
    <row r="218" spans="1:4" ht="12.75">
      <c r="A218" s="2" t="s">
        <v>508</v>
      </c>
      <c r="B218" s="7" t="s">
        <v>509</v>
      </c>
      <c r="C218" s="4"/>
      <c r="D218" s="4"/>
    </row>
    <row r="219" spans="1:4" ht="12.75">
      <c r="A219" s="2"/>
      <c r="B219" s="7" t="s">
        <v>510</v>
      </c>
      <c r="C219" s="4"/>
      <c r="D219" s="4"/>
    </row>
    <row r="220" spans="1:4" ht="12.75">
      <c r="A220" s="2" t="s">
        <v>511</v>
      </c>
      <c r="B220" s="7" t="s">
        <v>512</v>
      </c>
      <c r="C220" s="4"/>
      <c r="D220" s="4"/>
    </row>
    <row r="221" spans="1:4" ht="12.75">
      <c r="A221" s="2" t="s">
        <v>513</v>
      </c>
      <c r="B221" s="1" t="s">
        <v>514</v>
      </c>
      <c r="C221" s="4">
        <v>0</v>
      </c>
      <c r="D221" s="4">
        <v>0</v>
      </c>
    </row>
    <row r="222" spans="1:4" ht="12.75">
      <c r="A222" s="2" t="s">
        <v>515</v>
      </c>
      <c r="B222" s="7" t="s">
        <v>516</v>
      </c>
      <c r="C222" s="4"/>
      <c r="D222" s="4"/>
    </row>
    <row r="223" spans="1:4" ht="12.75">
      <c r="A223" s="2" t="s">
        <v>517</v>
      </c>
      <c r="B223" s="1" t="s">
        <v>516</v>
      </c>
      <c r="C223" s="4">
        <v>0</v>
      </c>
      <c r="D223" s="4">
        <v>0</v>
      </c>
    </row>
    <row r="224" spans="1:4" ht="12.75">
      <c r="A224" s="2" t="s">
        <v>518</v>
      </c>
      <c r="B224" s="7" t="s">
        <v>519</v>
      </c>
      <c r="C224" s="4"/>
      <c r="D224" s="4"/>
    </row>
    <row r="225" spans="1:4" ht="12.75">
      <c r="A225" s="2" t="s">
        <v>520</v>
      </c>
      <c r="B225" s="1" t="s">
        <v>521</v>
      </c>
      <c r="C225" s="4">
        <v>0</v>
      </c>
      <c r="D225" s="4">
        <v>0</v>
      </c>
    </row>
    <row r="226" spans="1:4" ht="12.75">
      <c r="A226" s="2"/>
      <c r="B226" s="7" t="s">
        <v>522</v>
      </c>
      <c r="C226" s="4">
        <f>SUM(C221:C225)</f>
        <v>0</v>
      </c>
      <c r="D226" s="4">
        <f>SUM(D221:D225)</f>
        <v>0</v>
      </c>
    </row>
    <row r="227" spans="1:4" ht="12.75">
      <c r="A227" s="2"/>
      <c r="B227" s="7"/>
      <c r="C227" s="4"/>
      <c r="D227" s="4"/>
    </row>
    <row r="228" spans="1:4" ht="12.75">
      <c r="A228" s="2"/>
      <c r="B228" s="7" t="s">
        <v>523</v>
      </c>
      <c r="C228" s="13">
        <f>SUM(C$200+C$206+C$217+C$226)</f>
        <v>5115000</v>
      </c>
      <c r="D228" s="13">
        <f>SUM(D$200+D$206+D$217+D$226)</f>
        <v>3566190.31</v>
      </c>
    </row>
    <row r="229" spans="1:4" ht="12.75">
      <c r="A229" s="2" t="s">
        <v>524</v>
      </c>
      <c r="B229" s="7" t="s">
        <v>525</v>
      </c>
      <c r="C229" s="4"/>
      <c r="D229" s="4"/>
    </row>
    <row r="230" spans="1:4" ht="12.75">
      <c r="A230" s="2"/>
      <c r="B230" s="7" t="s">
        <v>526</v>
      </c>
      <c r="C230" s="4"/>
      <c r="D230" s="4"/>
    </row>
    <row r="231" spans="1:4" ht="12.75">
      <c r="A231" s="2" t="s">
        <v>527</v>
      </c>
      <c r="B231" s="7" t="s">
        <v>528</v>
      </c>
      <c r="C231" s="4"/>
      <c r="D231" s="4"/>
    </row>
    <row r="232" spans="1:4" ht="12.75">
      <c r="A232" s="2" t="s">
        <v>529</v>
      </c>
      <c r="B232" s="7" t="s">
        <v>530</v>
      </c>
      <c r="C232" s="4"/>
      <c r="D232" s="4"/>
    </row>
    <row r="233" spans="1:4" ht="12.75">
      <c r="A233" s="2" t="s">
        <v>531</v>
      </c>
      <c r="B233" s="1" t="s">
        <v>532</v>
      </c>
      <c r="C233" s="4">
        <v>70000</v>
      </c>
      <c r="D233" s="4">
        <v>4987.53</v>
      </c>
    </row>
    <row r="234" spans="1:4" ht="12.75">
      <c r="A234" s="2"/>
      <c r="B234" s="7" t="s">
        <v>533</v>
      </c>
      <c r="C234" s="4">
        <f>SUM(C232:C233)</f>
        <v>70000</v>
      </c>
      <c r="D234" s="4">
        <f>SUM(D232:D233)</f>
        <v>4987.53</v>
      </c>
    </row>
    <row r="235" spans="1:4" ht="12.75">
      <c r="A235" s="2" t="s">
        <v>534</v>
      </c>
      <c r="B235" s="7" t="s">
        <v>535</v>
      </c>
      <c r="C235" s="4"/>
      <c r="D235" s="4"/>
    </row>
    <row r="236" spans="1:4" ht="12.75">
      <c r="A236" s="2" t="s">
        <v>536</v>
      </c>
      <c r="B236" s="7" t="s">
        <v>537</v>
      </c>
      <c r="C236" s="4"/>
      <c r="D236" s="4"/>
    </row>
    <row r="237" spans="1:4" ht="12.75">
      <c r="A237" s="2"/>
      <c r="B237" s="7" t="s">
        <v>538</v>
      </c>
      <c r="C237" s="4"/>
      <c r="D237" s="4"/>
    </row>
    <row r="238" spans="1:4" ht="12.75">
      <c r="A238" s="2" t="s">
        <v>539</v>
      </c>
      <c r="B238" s="1" t="s">
        <v>540</v>
      </c>
      <c r="C238" s="4">
        <v>150000</v>
      </c>
      <c r="D238" s="4">
        <v>141742.87</v>
      </c>
    </row>
    <row r="239" spans="1:4" ht="12.75">
      <c r="A239" s="2" t="s">
        <v>541</v>
      </c>
      <c r="B239" s="7" t="s">
        <v>542</v>
      </c>
      <c r="C239" s="4"/>
      <c r="D239" s="4"/>
    </row>
    <row r="240" spans="1:4" ht="12.75">
      <c r="A240" s="2"/>
      <c r="B240" s="7" t="s">
        <v>538</v>
      </c>
      <c r="C240" s="4"/>
      <c r="D240" s="4"/>
    </row>
    <row r="241" spans="1:4" ht="12.75">
      <c r="A241" s="2" t="s">
        <v>543</v>
      </c>
      <c r="B241" s="7" t="s">
        <v>544</v>
      </c>
      <c r="C241" s="4">
        <v>0</v>
      </c>
      <c r="D241" s="4">
        <v>0</v>
      </c>
    </row>
    <row r="242" spans="1:4" ht="12.75">
      <c r="A242" s="2"/>
      <c r="B242" s="1"/>
      <c r="C242" s="4"/>
      <c r="D242" s="4"/>
    </row>
    <row r="243" spans="1:4" ht="12.75">
      <c r="A243" s="2" t="s">
        <v>547</v>
      </c>
      <c r="B243" s="7" t="s">
        <v>548</v>
      </c>
      <c r="C243" s="4"/>
      <c r="D243" s="4"/>
    </row>
    <row r="244" spans="1:4" ht="12.75">
      <c r="A244" s="2"/>
      <c r="B244" s="7" t="s">
        <v>538</v>
      </c>
      <c r="C244" s="4"/>
      <c r="D244" s="4"/>
    </row>
    <row r="245" spans="1:4" ht="12.75">
      <c r="A245" s="2" t="s">
        <v>549</v>
      </c>
      <c r="B245" s="7" t="s">
        <v>550</v>
      </c>
      <c r="C245" s="4">
        <v>310000</v>
      </c>
      <c r="D245" s="4">
        <v>284105.72</v>
      </c>
    </row>
    <row r="246" spans="1:4" ht="12.75">
      <c r="A246" s="6" t="s">
        <v>711</v>
      </c>
      <c r="B246" s="3" t="s">
        <v>8</v>
      </c>
      <c r="C246" s="26" t="s">
        <v>697</v>
      </c>
      <c r="D246" s="72" t="s">
        <v>9</v>
      </c>
    </row>
    <row r="247" spans="1:4" ht="12.75">
      <c r="A247" s="2"/>
      <c r="B247" s="29"/>
      <c r="C247" s="10" t="s">
        <v>11</v>
      </c>
      <c r="D247" s="65" t="s">
        <v>11</v>
      </c>
    </row>
    <row r="248" spans="1:4" ht="12.75">
      <c r="A248" s="2" t="s">
        <v>551</v>
      </c>
      <c r="B248" s="1" t="s">
        <v>552</v>
      </c>
      <c r="C248" s="4">
        <v>180000</v>
      </c>
      <c r="D248" s="52">
        <v>98410.05</v>
      </c>
    </row>
    <row r="249" spans="1:4" ht="12.75">
      <c r="A249" s="2" t="s">
        <v>553</v>
      </c>
      <c r="B249" s="1" t="s">
        <v>554</v>
      </c>
      <c r="C249" s="4">
        <v>500</v>
      </c>
      <c r="D249" s="52">
        <v>0</v>
      </c>
    </row>
    <row r="250" spans="1:4" ht="12.75">
      <c r="A250" s="2" t="s">
        <v>555</v>
      </c>
      <c r="B250" s="1" t="s">
        <v>556</v>
      </c>
      <c r="C250" s="4">
        <v>45000</v>
      </c>
      <c r="D250" s="4">
        <v>34737.49</v>
      </c>
    </row>
    <row r="251" spans="1:4" ht="12.75">
      <c r="A251" s="2" t="s">
        <v>557</v>
      </c>
      <c r="B251" s="1" t="s">
        <v>558</v>
      </c>
      <c r="C251" s="4">
        <v>1000</v>
      </c>
      <c r="D251" s="4">
        <v>0</v>
      </c>
    </row>
    <row r="252" spans="1:4" ht="12.75">
      <c r="A252" s="2" t="s">
        <v>559</v>
      </c>
      <c r="B252" s="1" t="s">
        <v>560</v>
      </c>
      <c r="C252" s="4">
        <v>300</v>
      </c>
      <c r="D252" s="4">
        <v>0</v>
      </c>
    </row>
    <row r="253" spans="1:4" ht="12.75">
      <c r="A253" s="2" t="s">
        <v>561</v>
      </c>
      <c r="B253" s="7" t="s">
        <v>562</v>
      </c>
      <c r="C253" s="4"/>
      <c r="D253" s="4"/>
    </row>
    <row r="254" spans="1:4" ht="12.75">
      <c r="A254" s="2"/>
      <c r="B254" s="7" t="s">
        <v>538</v>
      </c>
      <c r="C254" s="4"/>
      <c r="D254" s="4"/>
    </row>
    <row r="255" spans="1:4" ht="12.75">
      <c r="A255" s="2" t="s">
        <v>563</v>
      </c>
      <c r="B255" s="1" t="s">
        <v>564</v>
      </c>
      <c r="C255" s="4">
        <v>50000</v>
      </c>
      <c r="D255" s="4">
        <v>33173.86</v>
      </c>
    </row>
    <row r="256" spans="1:4" ht="12.75">
      <c r="A256" s="2" t="s">
        <v>565</v>
      </c>
      <c r="B256" s="1" t="s">
        <v>566</v>
      </c>
      <c r="C256" s="4">
        <v>2000</v>
      </c>
      <c r="D256" s="4">
        <v>0</v>
      </c>
    </row>
    <row r="257" spans="1:4" ht="12.75">
      <c r="A257" s="2"/>
      <c r="B257" s="1"/>
      <c r="C257" s="4"/>
      <c r="D257" s="4"/>
    </row>
    <row r="258" spans="1:8" ht="12.75">
      <c r="A258" s="2" t="s">
        <v>567</v>
      </c>
      <c r="B258" s="7" t="s">
        <v>568</v>
      </c>
      <c r="C258" s="4"/>
      <c r="D258" s="4"/>
      <c r="F258" s="25"/>
      <c r="G258" s="25"/>
      <c r="H258" s="25"/>
    </row>
    <row r="259" spans="1:8" ht="12.75">
      <c r="A259" s="2"/>
      <c r="B259" s="7" t="s">
        <v>569</v>
      </c>
      <c r="C259" s="4"/>
      <c r="D259" s="4"/>
      <c r="F259" s="64"/>
      <c r="G259" s="25"/>
      <c r="H259" s="25"/>
    </row>
    <row r="260" spans="1:8" ht="12.75">
      <c r="A260" s="2" t="s">
        <v>570</v>
      </c>
      <c r="B260" s="1" t="s">
        <v>571</v>
      </c>
      <c r="C260" s="4">
        <v>275000</v>
      </c>
      <c r="D260" s="52">
        <v>354357.64</v>
      </c>
      <c r="F260" s="70"/>
      <c r="G260" s="34"/>
      <c r="H260" s="25"/>
    </row>
    <row r="261" spans="1:8" ht="12.75">
      <c r="A261" s="2" t="s">
        <v>572</v>
      </c>
      <c r="B261" s="1" t="s">
        <v>573</v>
      </c>
      <c r="C261" s="4">
        <v>250000</v>
      </c>
      <c r="D261" s="52">
        <v>123736.92</v>
      </c>
      <c r="F261" s="70"/>
      <c r="G261" s="25"/>
      <c r="H261" s="25"/>
    </row>
    <row r="262" spans="1:8" ht="12.75">
      <c r="A262" s="2" t="s">
        <v>574</v>
      </c>
      <c r="B262" s="1" t="s">
        <v>575</v>
      </c>
      <c r="C262" s="4">
        <v>200</v>
      </c>
      <c r="D262" s="52"/>
      <c r="F262" s="70"/>
      <c r="G262" s="25"/>
      <c r="H262" s="25"/>
    </row>
    <row r="263" spans="1:8" ht="12.75">
      <c r="A263" s="2" t="s">
        <v>576</v>
      </c>
      <c r="B263" s="1" t="s">
        <v>577</v>
      </c>
      <c r="C263" s="4">
        <v>200</v>
      </c>
      <c r="D263" s="52"/>
      <c r="F263" s="70"/>
      <c r="G263" s="25"/>
      <c r="H263" s="25"/>
    </row>
    <row r="264" spans="1:8" ht="12.75">
      <c r="A264" s="2" t="s">
        <v>578</v>
      </c>
      <c r="B264" s="1" t="s">
        <v>579</v>
      </c>
      <c r="C264" s="4">
        <v>150000</v>
      </c>
      <c r="D264" s="52">
        <v>93755.57</v>
      </c>
      <c r="F264" s="70"/>
      <c r="G264" s="25"/>
      <c r="H264" s="25"/>
    </row>
    <row r="265" spans="1:8" ht="12.75">
      <c r="A265" s="2" t="s">
        <v>545</v>
      </c>
      <c r="B265" s="1" t="s">
        <v>546</v>
      </c>
      <c r="C265" s="4">
        <v>50000</v>
      </c>
      <c r="D265" s="52">
        <v>27957.68</v>
      </c>
      <c r="F265" s="70"/>
      <c r="G265" s="25"/>
      <c r="H265" s="25"/>
    </row>
    <row r="266" spans="1:8" ht="12.75">
      <c r="A266" s="2" t="s">
        <v>580</v>
      </c>
      <c r="B266" s="1" t="s">
        <v>581</v>
      </c>
      <c r="C266" s="4">
        <v>500</v>
      </c>
      <c r="D266" s="52"/>
      <c r="F266" s="70"/>
      <c r="G266" s="25"/>
      <c r="H266" s="25"/>
    </row>
    <row r="267" spans="1:8" ht="12.75">
      <c r="A267" s="2" t="s">
        <v>582</v>
      </c>
      <c r="B267" s="1" t="s">
        <v>583</v>
      </c>
      <c r="C267" s="4">
        <v>200000</v>
      </c>
      <c r="D267" s="52">
        <v>78747.62</v>
      </c>
      <c r="F267" s="70"/>
      <c r="G267" s="25"/>
      <c r="H267" s="25"/>
    </row>
    <row r="268" spans="1:8" ht="12.75">
      <c r="A268" s="2" t="s">
        <v>584</v>
      </c>
      <c r="B268" s="1" t="s">
        <v>585</v>
      </c>
      <c r="C268" s="4">
        <v>500</v>
      </c>
      <c r="D268" s="52">
        <v>0</v>
      </c>
      <c r="F268" s="70"/>
      <c r="G268" s="25"/>
      <c r="H268" s="25"/>
    </row>
    <row r="269" spans="1:8" ht="12.75">
      <c r="A269" s="2" t="s">
        <v>586</v>
      </c>
      <c r="B269" s="1" t="s">
        <v>587</v>
      </c>
      <c r="C269" s="4">
        <v>3500</v>
      </c>
      <c r="D269" s="52">
        <v>0</v>
      </c>
      <c r="F269" s="70"/>
      <c r="G269" s="25"/>
      <c r="H269" s="25"/>
    </row>
    <row r="270" spans="1:8" ht="12.75">
      <c r="A270" s="2" t="s">
        <v>588</v>
      </c>
      <c r="B270" s="1" t="s">
        <v>589</v>
      </c>
      <c r="C270" s="4">
        <v>5000</v>
      </c>
      <c r="D270" s="4">
        <v>0</v>
      </c>
      <c r="F270" s="70"/>
      <c r="G270" s="25"/>
      <c r="H270" s="25"/>
    </row>
    <row r="271" spans="1:8" ht="12.75">
      <c r="A271" s="2" t="s">
        <v>590</v>
      </c>
      <c r="B271" s="1" t="s">
        <v>591</v>
      </c>
      <c r="C271" s="4">
        <v>20000</v>
      </c>
      <c r="D271" s="4">
        <v>2676.96</v>
      </c>
      <c r="F271" s="70"/>
      <c r="G271" s="25"/>
      <c r="H271" s="25"/>
    </row>
    <row r="272" spans="1:8" ht="12.75">
      <c r="A272" s="2" t="s">
        <v>592</v>
      </c>
      <c r="B272" s="1" t="s">
        <v>593</v>
      </c>
      <c r="C272" s="4">
        <v>150000</v>
      </c>
      <c r="D272" s="52">
        <v>89605.54</v>
      </c>
      <c r="F272" s="70"/>
      <c r="G272" s="34"/>
      <c r="H272" s="25"/>
    </row>
    <row r="273" spans="1:8" ht="12.75">
      <c r="A273" s="2" t="s">
        <v>594</v>
      </c>
      <c r="B273" s="1" t="s">
        <v>595</v>
      </c>
      <c r="C273" s="4">
        <v>34500</v>
      </c>
      <c r="D273" s="52">
        <v>18807.25</v>
      </c>
      <c r="F273" s="25"/>
      <c r="G273" s="25"/>
      <c r="H273" s="25"/>
    </row>
    <row r="274" spans="1:8" ht="12.75">
      <c r="A274" s="2" t="s">
        <v>596</v>
      </c>
      <c r="B274" s="1" t="s">
        <v>597</v>
      </c>
      <c r="C274" s="4">
        <v>230000</v>
      </c>
      <c r="D274" s="4">
        <v>174862.07</v>
      </c>
      <c r="F274" s="25"/>
      <c r="G274" s="25"/>
      <c r="H274" s="25"/>
    </row>
    <row r="275" spans="1:4" ht="12.75">
      <c r="A275" s="2" t="s">
        <v>598</v>
      </c>
      <c r="B275" s="1" t="s">
        <v>599</v>
      </c>
      <c r="C275" s="4">
        <v>200</v>
      </c>
      <c r="D275" s="4">
        <v>0</v>
      </c>
    </row>
    <row r="276" spans="1:4" ht="12.75">
      <c r="A276" s="2"/>
      <c r="B276" s="1" t="s">
        <v>600</v>
      </c>
      <c r="C276" s="4"/>
      <c r="D276" s="4"/>
    </row>
    <row r="277" spans="1:4" ht="12.75">
      <c r="A277" s="2" t="s">
        <v>601</v>
      </c>
      <c r="B277" s="1" t="s">
        <v>602</v>
      </c>
      <c r="C277" s="4">
        <v>600000</v>
      </c>
      <c r="D277" s="4">
        <v>224605.58</v>
      </c>
    </row>
    <row r="278" spans="1:4" ht="12.75">
      <c r="A278" s="2" t="s">
        <v>603</v>
      </c>
      <c r="B278" s="7" t="s">
        <v>604</v>
      </c>
      <c r="C278" s="14">
        <f>SUM(C$238:C$277)</f>
        <v>2708400</v>
      </c>
      <c r="D278" s="14">
        <f>SUM(D$238:D$277)</f>
        <v>1781282.82</v>
      </c>
    </row>
    <row r="279" spans="1:4" ht="12.75">
      <c r="A279" s="2"/>
      <c r="B279" s="1"/>
      <c r="C279" s="4"/>
      <c r="D279" s="4"/>
    </row>
    <row r="280" spans="1:4" ht="12.75">
      <c r="A280" s="2" t="s">
        <v>10</v>
      </c>
      <c r="B280" s="7" t="s">
        <v>605</v>
      </c>
      <c r="C280" s="13">
        <f>SUM(C$234+C$278)</f>
        <v>2778400</v>
      </c>
      <c r="D280" s="13">
        <f>SUM(D$234+D$278)</f>
        <v>1786270.35</v>
      </c>
    </row>
    <row r="281" spans="1:4" ht="12.75">
      <c r="A281" s="2"/>
      <c r="B281" s="1"/>
      <c r="C281" s="4"/>
      <c r="D281" s="4"/>
    </row>
    <row r="282" spans="1:4" ht="12.75">
      <c r="A282" s="6" t="s">
        <v>711</v>
      </c>
      <c r="B282" s="3" t="s">
        <v>8</v>
      </c>
      <c r="C282" s="26" t="s">
        <v>697</v>
      </c>
      <c r="D282" s="72" t="s">
        <v>9</v>
      </c>
    </row>
    <row r="283" spans="1:4" ht="12.75">
      <c r="A283" s="2"/>
      <c r="B283" s="29"/>
      <c r="C283" s="10" t="s">
        <v>11</v>
      </c>
      <c r="D283" s="65" t="s">
        <v>11</v>
      </c>
    </row>
    <row r="284" spans="1:4" ht="12.75">
      <c r="A284" s="2" t="s">
        <v>606</v>
      </c>
      <c r="B284" s="9" t="s">
        <v>607</v>
      </c>
      <c r="C284" s="10"/>
      <c r="D284" s="10"/>
    </row>
    <row r="285" spans="1:4" ht="12.75">
      <c r="A285" s="2" t="s">
        <v>608</v>
      </c>
      <c r="B285" s="7" t="s">
        <v>609</v>
      </c>
      <c r="C285" s="4"/>
      <c r="D285" s="4"/>
    </row>
    <row r="286" spans="1:4" ht="12.75">
      <c r="A286" s="2" t="s">
        <v>610</v>
      </c>
      <c r="B286" s="7" t="s">
        <v>611</v>
      </c>
      <c r="C286" s="4">
        <v>60000</v>
      </c>
      <c r="D286" s="4">
        <v>8598.13</v>
      </c>
    </row>
    <row r="287" spans="1:4" ht="12.75">
      <c r="A287" s="2" t="s">
        <v>612</v>
      </c>
      <c r="B287" s="7" t="s">
        <v>613</v>
      </c>
      <c r="C287" s="4">
        <v>95000</v>
      </c>
      <c r="D287" s="4">
        <v>26488.13</v>
      </c>
    </row>
    <row r="288" spans="1:4" ht="12.75">
      <c r="A288" s="2"/>
      <c r="B288" s="1"/>
      <c r="C288" s="4"/>
      <c r="D288" s="4"/>
    </row>
    <row r="289" spans="1:4" ht="12.75">
      <c r="A289" s="2"/>
      <c r="B289" s="7" t="s">
        <v>614</v>
      </c>
      <c r="C289" s="4">
        <f>SUM(C$286:C$288)</f>
        <v>155000</v>
      </c>
      <c r="D289" s="4">
        <f>SUM(D$286:D$288)</f>
        <v>35086.26</v>
      </c>
    </row>
    <row r="290" spans="1:4" ht="12.75">
      <c r="A290" s="2"/>
      <c r="B290" s="7" t="s">
        <v>615</v>
      </c>
      <c r="C290" s="13">
        <f>SUM(C$289)</f>
        <v>155000</v>
      </c>
      <c r="D290" s="13">
        <f>SUM(D$289)</f>
        <v>35086.26</v>
      </c>
    </row>
    <row r="291" spans="1:4" ht="12.75">
      <c r="A291" s="2"/>
      <c r="B291" s="7"/>
      <c r="C291" s="13"/>
      <c r="D291" s="13"/>
    </row>
    <row r="292" spans="1:4" ht="12.75">
      <c r="A292" s="2" t="s">
        <v>616</v>
      </c>
      <c r="B292" s="7" t="s">
        <v>617</v>
      </c>
      <c r="C292" s="4"/>
      <c r="D292" s="4"/>
    </row>
    <row r="293" spans="1:4" ht="12.75">
      <c r="A293" s="2" t="s">
        <v>618</v>
      </c>
      <c r="B293" s="7" t="s">
        <v>619</v>
      </c>
      <c r="C293" s="4"/>
      <c r="D293" s="4"/>
    </row>
    <row r="294" spans="1:4" ht="12.75">
      <c r="A294" s="2" t="s">
        <v>620</v>
      </c>
      <c r="B294" s="7" t="s">
        <v>621</v>
      </c>
      <c r="C294" s="4"/>
      <c r="D294" s="4"/>
    </row>
    <row r="295" spans="1:4" ht="12.75">
      <c r="A295" s="2" t="s">
        <v>622</v>
      </c>
      <c r="B295" s="1" t="s">
        <v>623</v>
      </c>
      <c r="C295" s="4">
        <v>7000</v>
      </c>
      <c r="D295" s="4">
        <v>5340.58</v>
      </c>
    </row>
    <row r="296" spans="1:4" ht="12.75">
      <c r="A296" s="2" t="s">
        <v>624</v>
      </c>
      <c r="B296" s="1" t="s">
        <v>625</v>
      </c>
      <c r="C296" s="4">
        <v>23000</v>
      </c>
      <c r="D296" s="4">
        <v>0</v>
      </c>
    </row>
    <row r="297" spans="1:4" ht="12.75">
      <c r="A297" s="2" t="s">
        <v>626</v>
      </c>
      <c r="B297" s="7" t="s">
        <v>627</v>
      </c>
      <c r="C297" s="4"/>
      <c r="D297" s="4"/>
    </row>
    <row r="298" spans="1:4" ht="12.75">
      <c r="A298" s="2" t="s">
        <v>628</v>
      </c>
      <c r="B298" s="1" t="s">
        <v>629</v>
      </c>
      <c r="C298" s="4">
        <v>200000</v>
      </c>
      <c r="D298" s="4">
        <v>107989.1</v>
      </c>
    </row>
    <row r="299" spans="1:4" ht="12.75">
      <c r="A299" s="2" t="s">
        <v>630</v>
      </c>
      <c r="B299" s="1" t="s">
        <v>631</v>
      </c>
      <c r="C299" s="4">
        <v>15000</v>
      </c>
      <c r="D299" s="4">
        <v>0</v>
      </c>
    </row>
    <row r="300" spans="1:4" ht="12.75">
      <c r="A300" s="2" t="s">
        <v>632</v>
      </c>
      <c r="B300" s="1" t="s">
        <v>633</v>
      </c>
      <c r="C300" s="4">
        <v>5000</v>
      </c>
      <c r="D300" s="4">
        <v>0</v>
      </c>
    </row>
    <row r="301" spans="1:4" ht="12.75">
      <c r="A301" s="2" t="s">
        <v>634</v>
      </c>
      <c r="B301" s="1" t="s">
        <v>635</v>
      </c>
      <c r="C301" s="4">
        <v>3050</v>
      </c>
      <c r="D301" s="4">
        <v>0</v>
      </c>
    </row>
    <row r="302" spans="1:4" ht="12.75">
      <c r="A302" s="2"/>
      <c r="B302" s="1"/>
      <c r="C302" s="4"/>
      <c r="D302" s="4"/>
    </row>
    <row r="303" spans="1:4" ht="12.75">
      <c r="A303" s="2"/>
      <c r="B303" s="7" t="s">
        <v>636</v>
      </c>
      <c r="C303" s="4">
        <f>SUM(C295:C301)</f>
        <v>253050</v>
      </c>
      <c r="D303" s="4">
        <f>SUM(D295:D301)</f>
        <v>113329.68000000001</v>
      </c>
    </row>
    <row r="304" spans="1:4" ht="12.75">
      <c r="A304" s="2"/>
      <c r="B304" s="7"/>
      <c r="C304" s="4"/>
      <c r="D304" s="4"/>
    </row>
    <row r="305" spans="1:4" ht="12.75">
      <c r="A305" s="2"/>
      <c r="B305" s="7" t="s">
        <v>637</v>
      </c>
      <c r="C305" s="13">
        <f>SUM(C$295:C$301)</f>
        <v>253050</v>
      </c>
      <c r="D305" s="13">
        <f>SUM(D$295:D$301)</f>
        <v>113329.68000000001</v>
      </c>
    </row>
    <row r="306" spans="1:4" ht="12.75">
      <c r="A306" s="15"/>
      <c r="B306" s="7"/>
      <c r="C306" s="13"/>
      <c r="D306" s="13"/>
    </row>
    <row r="307" spans="1:4" ht="12.75">
      <c r="A307" s="6" t="s">
        <v>638</v>
      </c>
      <c r="B307" s="6" t="s">
        <v>639</v>
      </c>
      <c r="C307" s="4"/>
      <c r="D307" s="4"/>
    </row>
    <row r="308" spans="1:4" ht="12.75">
      <c r="A308" s="57" t="s">
        <v>179</v>
      </c>
      <c r="B308" s="54" t="s">
        <v>717</v>
      </c>
      <c r="C308" s="55"/>
      <c r="D308" s="55"/>
    </row>
    <row r="309" spans="1:4" ht="12.75">
      <c r="A309" s="58" t="s">
        <v>183</v>
      </c>
      <c r="B309" s="56" t="s">
        <v>707</v>
      </c>
      <c r="C309" s="55">
        <v>550000</v>
      </c>
      <c r="D309" s="55">
        <v>438274.4</v>
      </c>
    </row>
    <row r="310" spans="1:4" ht="12.75">
      <c r="A310" s="58" t="s">
        <v>185</v>
      </c>
      <c r="B310" s="56" t="s">
        <v>718</v>
      </c>
      <c r="C310" s="55"/>
      <c r="D310" s="55"/>
    </row>
    <row r="311" spans="1:4" ht="12.75">
      <c r="A311" s="58" t="s">
        <v>716</v>
      </c>
      <c r="B311" s="56" t="s">
        <v>719</v>
      </c>
      <c r="C311" s="55">
        <v>135000000</v>
      </c>
      <c r="D311" s="55">
        <v>3754277.73</v>
      </c>
    </row>
    <row r="312" spans="1:4" ht="12.75">
      <c r="A312" s="58" t="s">
        <v>693</v>
      </c>
      <c r="B312" s="56" t="s">
        <v>708</v>
      </c>
      <c r="C312" s="55">
        <v>10000</v>
      </c>
      <c r="D312" s="55"/>
    </row>
    <row r="313" spans="1:256" s="25" customFormat="1" ht="12.75">
      <c r="A313" s="7"/>
      <c r="B313" s="7" t="s">
        <v>709</v>
      </c>
      <c r="C313" s="13">
        <f>SUM(C309:C312)</f>
        <v>135560000</v>
      </c>
      <c r="D313" s="13">
        <f>SUM(D309:D312)</f>
        <v>4192552.13</v>
      </c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  <c r="FL313" s="59"/>
      <c r="FM313" s="59"/>
      <c r="FN313" s="59"/>
      <c r="FO313" s="59"/>
      <c r="FP313" s="59"/>
      <c r="FQ313" s="59"/>
      <c r="FR313" s="59"/>
      <c r="FS313" s="59"/>
      <c r="FT313" s="59"/>
      <c r="FU313" s="59"/>
      <c r="FV313" s="59"/>
      <c r="FW313" s="59"/>
      <c r="FX313" s="59"/>
      <c r="FY313" s="59"/>
      <c r="FZ313" s="59"/>
      <c r="GA313" s="59"/>
      <c r="GB313" s="59"/>
      <c r="GC313" s="59"/>
      <c r="GD313" s="59"/>
      <c r="GE313" s="59"/>
      <c r="GF313" s="59"/>
      <c r="GG313" s="59"/>
      <c r="GH313" s="59"/>
      <c r="GI313" s="59"/>
      <c r="GJ313" s="59"/>
      <c r="GK313" s="59"/>
      <c r="GL313" s="59"/>
      <c r="GM313" s="59"/>
      <c r="GN313" s="59"/>
      <c r="GO313" s="59"/>
      <c r="GP313" s="59"/>
      <c r="GQ313" s="59"/>
      <c r="GR313" s="59"/>
      <c r="GS313" s="59"/>
      <c r="GT313" s="59"/>
      <c r="GU313" s="59"/>
      <c r="GV313" s="59"/>
      <c r="GW313" s="59"/>
      <c r="GX313" s="59"/>
      <c r="GY313" s="59"/>
      <c r="GZ313" s="59"/>
      <c r="HA313" s="59"/>
      <c r="HB313" s="59"/>
      <c r="HC313" s="59"/>
      <c r="HD313" s="59"/>
      <c r="HE313" s="59"/>
      <c r="HF313" s="59"/>
      <c r="HG313" s="59"/>
      <c r="HH313" s="59"/>
      <c r="HI313" s="59"/>
      <c r="HJ313" s="59"/>
      <c r="HK313" s="59"/>
      <c r="HL313" s="59"/>
      <c r="HM313" s="59"/>
      <c r="HN313" s="59"/>
      <c r="HO313" s="59"/>
      <c r="HP313" s="59"/>
      <c r="HQ313" s="59"/>
      <c r="HR313" s="59"/>
      <c r="HS313" s="59"/>
      <c r="HT313" s="59"/>
      <c r="HU313" s="59"/>
      <c r="HV313" s="59"/>
      <c r="HW313" s="59"/>
      <c r="HX313" s="59"/>
      <c r="HY313" s="59"/>
      <c r="HZ313" s="59"/>
      <c r="IA313" s="59"/>
      <c r="IB313" s="59"/>
      <c r="IC313" s="59"/>
      <c r="ID313" s="59"/>
      <c r="IE313" s="59"/>
      <c r="IF313" s="59"/>
      <c r="IG313" s="59"/>
      <c r="IH313" s="59"/>
      <c r="II313" s="59"/>
      <c r="IJ313" s="59"/>
      <c r="IK313" s="59"/>
      <c r="IL313" s="59"/>
      <c r="IM313" s="59"/>
      <c r="IN313" s="59"/>
      <c r="IO313" s="59"/>
      <c r="IP313" s="59"/>
      <c r="IQ313" s="59"/>
      <c r="IR313" s="59"/>
      <c r="IS313" s="59"/>
      <c r="IT313" s="59"/>
      <c r="IU313" s="59"/>
      <c r="IV313" s="59"/>
    </row>
    <row r="314" spans="1:256" ht="12.75">
      <c r="A314" s="73"/>
      <c r="B314" s="73"/>
      <c r="C314" s="73"/>
      <c r="D314" s="7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  <c r="GG314" s="59"/>
      <c r="GH314" s="59"/>
      <c r="GI314" s="59"/>
      <c r="GJ314" s="59"/>
      <c r="GK314" s="59"/>
      <c r="GL314" s="59"/>
      <c r="GM314" s="59"/>
      <c r="GN314" s="59"/>
      <c r="GO314" s="59"/>
      <c r="GP314" s="59"/>
      <c r="GQ314" s="59"/>
      <c r="GR314" s="59"/>
      <c r="GS314" s="59"/>
      <c r="GT314" s="59"/>
      <c r="GU314" s="59"/>
      <c r="GV314" s="59"/>
      <c r="GW314" s="59"/>
      <c r="GX314" s="59"/>
      <c r="GY314" s="59"/>
      <c r="GZ314" s="59"/>
      <c r="HA314" s="59"/>
      <c r="HB314" s="59"/>
      <c r="HC314" s="59"/>
      <c r="HD314" s="59"/>
      <c r="HE314" s="59"/>
      <c r="HF314" s="59"/>
      <c r="HG314" s="59"/>
      <c r="HH314" s="59"/>
      <c r="HI314" s="59"/>
      <c r="HJ314" s="59"/>
      <c r="HK314" s="59"/>
      <c r="HL314" s="59"/>
      <c r="HM314" s="59"/>
      <c r="HN314" s="59"/>
      <c r="HO314" s="59"/>
      <c r="HP314" s="59"/>
      <c r="HQ314" s="59"/>
      <c r="HR314" s="59"/>
      <c r="HS314" s="59"/>
      <c r="HT314" s="59"/>
      <c r="HU314" s="59"/>
      <c r="HV314" s="59"/>
      <c r="HW314" s="59"/>
      <c r="HX314" s="59"/>
      <c r="HY314" s="59"/>
      <c r="HZ314" s="59"/>
      <c r="IA314" s="59"/>
      <c r="IB314" s="59"/>
      <c r="IC314" s="59"/>
      <c r="ID314" s="59"/>
      <c r="IE314" s="59"/>
      <c r="IF314" s="59"/>
      <c r="IG314" s="59"/>
      <c r="IH314" s="59"/>
      <c r="II314" s="59"/>
      <c r="IJ314" s="59"/>
      <c r="IK314" s="59"/>
      <c r="IL314" s="59"/>
      <c r="IM314" s="59"/>
      <c r="IN314" s="59"/>
      <c r="IO314" s="59"/>
      <c r="IP314" s="59"/>
      <c r="IQ314" s="59"/>
      <c r="IR314" s="59"/>
      <c r="IS314" s="59"/>
      <c r="IT314" s="59"/>
      <c r="IU314" s="59"/>
      <c r="IV314" s="59"/>
    </row>
    <row r="315" spans="1:4" ht="12.75">
      <c r="A315" s="2" t="s">
        <v>640</v>
      </c>
      <c r="B315" s="6" t="s">
        <v>641</v>
      </c>
      <c r="C315" s="4"/>
      <c r="D315" s="4"/>
    </row>
    <row r="316" spans="1:4" ht="12.75">
      <c r="A316" s="2" t="s">
        <v>642</v>
      </c>
      <c r="B316" s="7" t="s">
        <v>643</v>
      </c>
      <c r="C316" s="4"/>
      <c r="D316" s="4"/>
    </row>
    <row r="317" spans="1:4" ht="12.75">
      <c r="A317" s="2" t="s">
        <v>644</v>
      </c>
      <c r="B317" s="1" t="s">
        <v>645</v>
      </c>
      <c r="C317" s="4">
        <v>120000</v>
      </c>
      <c r="D317" s="4">
        <v>54287.64</v>
      </c>
    </row>
    <row r="318" spans="1:4" ht="12.75">
      <c r="A318" s="6" t="s">
        <v>711</v>
      </c>
      <c r="B318" s="3" t="s">
        <v>8</v>
      </c>
      <c r="C318" s="26" t="s">
        <v>697</v>
      </c>
      <c r="D318" s="72" t="s">
        <v>9</v>
      </c>
    </row>
    <row r="319" spans="1:4" ht="12.75">
      <c r="A319" s="2"/>
      <c r="B319" s="29"/>
      <c r="C319" s="10" t="s">
        <v>11</v>
      </c>
      <c r="D319" s="65" t="s">
        <v>11</v>
      </c>
    </row>
    <row r="320" spans="1:4" s="17" customFormat="1" ht="12.75">
      <c r="A320" s="2" t="s">
        <v>646</v>
      </c>
      <c r="B320" s="7" t="s">
        <v>647</v>
      </c>
      <c r="C320" s="16"/>
      <c r="D320" s="16"/>
    </row>
    <row r="321" spans="1:4" ht="12.75">
      <c r="A321" s="2" t="s">
        <v>648</v>
      </c>
      <c r="B321" s="1" t="s">
        <v>649</v>
      </c>
      <c r="C321" s="4">
        <v>1510000</v>
      </c>
      <c r="D321" s="4">
        <v>1041425.81</v>
      </c>
    </row>
    <row r="322" spans="1:4" ht="12.75">
      <c r="A322" s="6" t="s">
        <v>711</v>
      </c>
      <c r="B322" s="3" t="s">
        <v>8</v>
      </c>
      <c r="C322" s="26" t="s">
        <v>697</v>
      </c>
      <c r="D322" s="72" t="s">
        <v>9</v>
      </c>
    </row>
    <row r="323" spans="1:4" ht="12.75">
      <c r="A323" s="2"/>
      <c r="B323" s="29"/>
      <c r="C323" s="10" t="s">
        <v>11</v>
      </c>
      <c r="D323" s="65" t="s">
        <v>11</v>
      </c>
    </row>
    <row r="324" spans="1:4" ht="12.75">
      <c r="A324" s="2" t="s">
        <v>650</v>
      </c>
      <c r="B324" s="7" t="s">
        <v>651</v>
      </c>
      <c r="C324" s="4"/>
      <c r="D324" s="4"/>
    </row>
    <row r="325" spans="1:4" ht="12.75">
      <c r="A325" s="2" t="s">
        <v>652</v>
      </c>
      <c r="B325" s="1" t="s">
        <v>653</v>
      </c>
      <c r="C325" s="4">
        <v>700500</v>
      </c>
      <c r="D325" s="4">
        <v>243772.35</v>
      </c>
    </row>
    <row r="326" spans="1:4" ht="12.75">
      <c r="A326" s="2" t="s">
        <v>654</v>
      </c>
      <c r="B326" s="1" t="s">
        <v>655</v>
      </c>
      <c r="C326" s="4">
        <v>1000</v>
      </c>
      <c r="D326" s="4">
        <v>0</v>
      </c>
    </row>
    <row r="327" spans="1:4" ht="12.75">
      <c r="A327" s="2" t="s">
        <v>656</v>
      </c>
      <c r="B327" s="1" t="s">
        <v>657</v>
      </c>
      <c r="C327" s="4">
        <v>4000</v>
      </c>
      <c r="D327" s="4">
        <v>0</v>
      </c>
    </row>
    <row r="328" spans="1:4" ht="12.75">
      <c r="A328" s="2"/>
      <c r="B328" s="7" t="s">
        <v>658</v>
      </c>
      <c r="C328" s="14">
        <f>SUM(C$317:C$327)</f>
        <v>2335500</v>
      </c>
      <c r="D328" s="14">
        <f>SUM(D$317:D$327)</f>
        <v>1339485.8</v>
      </c>
    </row>
    <row r="329" spans="1:4" ht="12.75">
      <c r="A329" s="2"/>
      <c r="B329" s="6"/>
      <c r="C329" s="4"/>
      <c r="D329" s="4"/>
    </row>
    <row r="330" spans="1:4" ht="12.75">
      <c r="A330" s="2"/>
      <c r="B330" s="7" t="s">
        <v>659</v>
      </c>
      <c r="C330" s="13">
        <f>C313+C328</f>
        <v>137895500</v>
      </c>
      <c r="D330" s="13">
        <f>D313+D328</f>
        <v>5532037.93</v>
      </c>
    </row>
    <row r="331" spans="1:4" ht="12.75">
      <c r="A331" s="2"/>
      <c r="B331" s="18"/>
      <c r="C331" s="4"/>
      <c r="D331" s="4"/>
    </row>
    <row r="332" spans="1:4" ht="12.75">
      <c r="A332" s="71"/>
      <c r="B332" s="18" t="s">
        <v>660</v>
      </c>
      <c r="C332" s="13">
        <f>SUM(C$151+C$193+C$228+C$280+C$290+C$305+C$330)</f>
        <v>155356300</v>
      </c>
      <c r="D332" s="13">
        <f>SUM(D$151+D$193+D$228+D$280+D$290+D$305+D$330)</f>
        <v>17199130.22</v>
      </c>
    </row>
    <row r="333" spans="2:4" ht="12.75">
      <c r="B333" s="20"/>
      <c r="C333" s="21"/>
      <c r="D333" s="21"/>
    </row>
    <row r="337" ht="12.75">
      <c r="B337" s="2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&amp;CΣελίδα &amp;P από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TSMEDE</dc:creator>
  <cp:keywords/>
  <dc:description/>
  <cp:lastModifiedBy>Froso</cp:lastModifiedBy>
  <cp:lastPrinted>2016-10-06T06:43:13Z</cp:lastPrinted>
  <dcterms:created xsi:type="dcterms:W3CDTF">1998-06-26T07:08:09Z</dcterms:created>
  <dcterms:modified xsi:type="dcterms:W3CDTF">2018-01-19T11:37:34Z</dcterms:modified>
  <cp:category/>
  <cp:version/>
  <cp:contentType/>
  <cp:contentStatus/>
</cp:coreProperties>
</file>